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69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page'!$A$1:$G$45</definedName>
    <definedName name="_xlnm.Print_Area" localSheetId="25">'Člani, Members'!$A$1:$C$15</definedName>
    <definedName name="_xlnm.Print_Area" localSheetId="2">'Kapitalizacija, Capitalisation'!$A$1:$F$42</definedName>
    <definedName name="_xlnm.Print_Area" localSheetId="1">'Promet, Turnover'!$A$1:$G$50</definedName>
    <definedName name="_xlnm.Print_Area" localSheetId="26">'Spremembe pri VP,Changes in sec'!$A$1:$E$38</definedName>
    <definedName name="_xlnm.Print_Area" localSheetId="24">'VP, Securities'!$A$1:$I$114</definedName>
  </definedNames>
  <calcPr calcId="152511"/>
</workbook>
</file>

<file path=xl/calcChain.xml><?xml version="1.0" encoding="utf-8"?>
<calcChain xmlns="http://schemas.openxmlformats.org/spreadsheetml/2006/main">
  <c r="K34" i="30" l="1"/>
  <c r="L34" i="30"/>
  <c r="M34" i="30"/>
  <c r="N34" i="30"/>
  <c r="O34" i="30"/>
  <c r="P34" i="30"/>
  <c r="F90" i="187" l="1"/>
  <c r="G90" i="187"/>
  <c r="H90" i="187"/>
  <c r="I90" i="187"/>
  <c r="I38" i="186"/>
  <c r="J38" i="186"/>
  <c r="K38" i="186"/>
  <c r="L38" i="186"/>
  <c r="K39" i="30"/>
  <c r="L39" i="30"/>
  <c r="M39" i="30"/>
  <c r="N39" i="30"/>
  <c r="O39" i="30"/>
  <c r="P39" i="30"/>
  <c r="I36" i="186" l="1"/>
  <c r="J36" i="186"/>
  <c r="K36" i="186"/>
  <c r="L36" i="186"/>
  <c r="I37" i="186"/>
  <c r="J37" i="186"/>
  <c r="K37" i="186"/>
  <c r="L37" i="186"/>
  <c r="K37" i="30"/>
  <c r="L37" i="30"/>
  <c r="M37" i="30"/>
  <c r="N37" i="30"/>
  <c r="O37" i="30"/>
  <c r="P37" i="30"/>
  <c r="K38" i="30"/>
  <c r="L38" i="30"/>
  <c r="M38" i="30"/>
  <c r="N38" i="30"/>
  <c r="O38" i="30"/>
  <c r="P38" i="30"/>
  <c r="I35" i="186" l="1"/>
  <c r="J35" i="186"/>
  <c r="K35" i="186"/>
  <c r="L35" i="186"/>
  <c r="K36" i="30"/>
  <c r="L36" i="30"/>
  <c r="M36" i="30"/>
  <c r="N36" i="30"/>
  <c r="O36" i="30"/>
  <c r="P36" i="30"/>
  <c r="I34" i="186" l="1"/>
  <c r="J34" i="186"/>
  <c r="K34" i="186"/>
  <c r="L34" i="186"/>
  <c r="K35" i="30"/>
  <c r="L35" i="30"/>
  <c r="M35" i="30"/>
  <c r="N35" i="30"/>
  <c r="O35" i="30"/>
  <c r="P35" i="30"/>
  <c r="B15" i="188" l="1"/>
  <c r="B16" i="188" s="1"/>
  <c r="G114" i="187"/>
  <c r="G107" i="187"/>
  <c r="F48" i="187"/>
  <c r="F22" i="187"/>
  <c r="F13" i="187"/>
  <c r="I33" i="186"/>
  <c r="J33" i="186"/>
  <c r="K33" i="186"/>
  <c r="L33" i="186"/>
  <c r="B16" i="30"/>
  <c r="G16" i="30" l="1"/>
  <c r="I114" i="187" l="1"/>
  <c r="H114" i="187"/>
  <c r="I107" i="187"/>
  <c r="H107" i="187"/>
  <c r="G22" i="187"/>
  <c r="I32" i="186"/>
  <c r="J32" i="186"/>
  <c r="K32" i="186"/>
  <c r="L32" i="186"/>
  <c r="K33" i="30"/>
  <c r="L33" i="30"/>
  <c r="M33" i="30"/>
  <c r="N33" i="30"/>
  <c r="O33" i="30"/>
  <c r="P33" i="30"/>
  <c r="E16" i="30"/>
  <c r="D16" i="30"/>
  <c r="K32" i="30" l="1"/>
  <c r="L32" i="30"/>
  <c r="G13" i="187"/>
  <c r="H13" i="187"/>
  <c r="I13" i="187"/>
  <c r="H22" i="187"/>
  <c r="I22" i="187"/>
  <c r="I31" i="186"/>
  <c r="J31" i="186"/>
  <c r="K31" i="186"/>
  <c r="L31" i="186"/>
  <c r="M32" i="30" l="1"/>
  <c r="N32" i="30"/>
  <c r="O32" i="30"/>
  <c r="P32" i="30"/>
  <c r="I48" i="187" l="1"/>
  <c r="H48" i="187"/>
  <c r="G48" i="187"/>
  <c r="F119" i="187" s="1"/>
  <c r="C16" i="30" l="1"/>
  <c r="F16" i="30"/>
</calcChain>
</file>

<file path=xl/sharedStrings.xml><?xml version="1.0" encoding="utf-8"?>
<sst xmlns="http://schemas.openxmlformats.org/spreadsheetml/2006/main" count="804" uniqueCount="525">
  <si>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</si>
  <si>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</si>
  <si>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</si>
  <si>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</si>
  <si>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</si>
  <si>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</si>
  <si>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</si>
  <si>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</si>
  <si>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</si>
  <si>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</si>
  <si>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</si>
  <si>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</si>
  <si>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</si>
  <si>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</si>
  <si>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</si>
  <si>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</si>
  <si>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</si>
  <si>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</si>
  <si>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</si>
  <si>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</si>
  <si>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</si>
  <si>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</si>
  <si>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</si>
  <si>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</si>
  <si>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</si>
  <si>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</si>
  <si>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</si>
  <si>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</si>
  <si>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</si>
  <si>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</si>
  <si>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</si>
  <si>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</si>
  <si>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</si>
  <si>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</si>
  <si>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</si>
  <si>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</si>
  <si>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</si>
  <si>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</si>
  <si>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</si>
  <si>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</si>
  <si>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</si>
  <si>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</si>
  <si>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</si>
  <si>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</si>
  <si>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</si>
  <si>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</si>
  <si>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</si>
  <si>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</si>
  <si>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</si>
  <si>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</si>
  <si>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</si>
  <si>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</si>
  <si>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</si>
  <si>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</si>
  <si>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</si>
  <si>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</si>
  <si>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</si>
  <si>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</si>
  <si>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</si>
  <si>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</si>
  <si>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</si>
  <si>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</si>
  <si>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</si>
  <si>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</si>
  <si>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</si>
  <si>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</si>
  <si>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</si>
  <si>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</si>
  <si>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</si>
  <si>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</si>
  <si>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</si>
  <si>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</si>
  <si>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</si>
  <si>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</si>
  <si>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</si>
  <si>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</si>
  <si>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</si>
  <si>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</si>
  <si>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</si>
  <si>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</si>
  <si>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</si>
  <si>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</si>
  <si>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</si>
  <si>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</si>
  <si>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</si>
  <si>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</si>
  <si>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</si>
  <si>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</si>
  <si>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</si>
  <si>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</si>
  <si>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</si>
  <si>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</si>
  <si>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</si>
  <si>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</si>
  <si>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</si>
  <si>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</si>
  <si>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</si>
  <si>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</si>
  <si>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</si>
  <si>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</si>
  <si>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</si>
  <si>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</si>
  <si>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</si>
  <si>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</si>
  <si>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</si>
  <si>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</si>
  <si>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</si>
  <si>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</si>
  <si>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</si>
  <si>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</si>
  <si>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</si>
  <si>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</si>
  <si>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</si>
  <si>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</si>
  <si>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</si>
  <si>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</si>
  <si>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</si>
  <si>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</si>
  <si>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</si>
  <si>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</si>
  <si>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</si>
  <si>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</si>
  <si>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</si>
  <si>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</si>
  <si>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</si>
  <si>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</si>
  <si>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</si>
  <si>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</si>
  <si>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</si>
  <si>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</si>
  <si>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</si>
  <si>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</si>
  <si>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</si>
  <si>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</si>
  <si>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</si>
  <si>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</si>
  <si>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</si>
  <si>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</si>
  <si>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</si>
  <si>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</si>
  <si>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</si>
  <si>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</si>
  <si>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</si>
  <si>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</si>
  <si>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</si>
  <si>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</si>
  <si>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</si>
  <si>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</si>
  <si>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</si>
  <si>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</si>
  <si>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</si>
  <si>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</si>
  <si>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</si>
  <si>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</si>
  <si>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</si>
  <si>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</si>
  <si>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</si>
  <si>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</si>
  <si>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</si>
  <si>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</si>
  <si>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</si>
  <si>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</si>
  <si>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</si>
  <si>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</si>
  <si>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</si>
  <si>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</si>
  <si>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</si>
  <si>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NAMA</t>
  </si>
  <si>
    <t>NALN</t>
  </si>
  <si>
    <t>SI0031102690</t>
  </si>
  <si>
    <t>SI0021200884</t>
  </si>
  <si>
    <t>TEKSTINA</t>
  </si>
  <si>
    <t>TEAG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</si>
  <si>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</si>
  <si>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</si>
  <si>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</si>
  <si>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</si>
  <si>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</si>
  <si>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</si>
  <si>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</si>
  <si>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</si>
  <si>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</si>
  <si>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</si>
  <si>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</si>
  <si>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</si>
  <si>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</si>
  <si>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</si>
  <si>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</si>
  <si>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</si>
  <si>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</si>
  <si>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</si>
  <si>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</si>
  <si>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</si>
  <si>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</si>
  <si>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</si>
  <si>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</si>
  <si>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</si>
  <si>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</si>
  <si>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</si>
  <si>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</si>
  <si>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</si>
  <si>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</si>
  <si>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</si>
  <si>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</si>
  <si>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</si>
  <si>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</si>
  <si>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</si>
  <si>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</si>
  <si>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</si>
  <si>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</si>
  <si>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</si>
  <si>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</si>
  <si>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</si>
  <si>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</si>
  <si>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</si>
  <si>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</si>
  <si>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</si>
  <si>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</si>
  <si>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</si>
  <si>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</si>
  <si>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</si>
  <si>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</si>
  <si>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</si>
  <si>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</si>
  <si>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</si>
  <si>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</si>
  <si>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</si>
  <si>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</si>
  <si>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</si>
  <si>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</si>
  <si>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</si>
  <si>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</si>
  <si>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</si>
  <si>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</si>
  <si>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</si>
  <si>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</si>
  <si>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</si>
  <si>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</si>
  <si>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</si>
  <si>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</si>
  <si>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</si>
  <si>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</si>
  <si>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</si>
  <si>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</si>
  <si>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</si>
  <si>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</si>
  <si>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</si>
  <si>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</si>
  <si>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</si>
  <si>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</si>
  <si>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</si>
  <si>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</si>
  <si>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</si>
  <si>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</si>
  <si>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</si>
  <si>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</si>
  <si>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</si>
  <si>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</si>
  <si>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</si>
  <si>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</si>
  <si>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</si>
  <si>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</si>
  <si>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</si>
  <si>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</si>
  <si>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</si>
  <si>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</si>
  <si>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</si>
  <si>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</si>
  <si>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</si>
  <si>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</si>
  <si>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</si>
  <si>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</si>
  <si>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</si>
  <si>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</si>
  <si>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</si>
  <si>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</si>
  <si>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</si>
  <si>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</si>
  <si>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</si>
  <si>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</si>
  <si>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</si>
  <si>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</si>
  <si>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</si>
  <si>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</si>
  <si>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</si>
  <si>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</si>
  <si>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</si>
  <si>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</si>
  <si>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</si>
  <si>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</si>
  <si>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</si>
  <si>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</si>
  <si>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</si>
  <si>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</si>
  <si>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</si>
  <si>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</si>
  <si>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</si>
  <si>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</si>
  <si>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</si>
  <si>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</si>
  <si>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</si>
  <si>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</si>
  <si>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</si>
  <si>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</si>
  <si>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</si>
  <si>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</si>
  <si>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</si>
  <si>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</si>
  <si>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</si>
  <si>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</si>
  <si>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</si>
  <si>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</si>
  <si>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</si>
  <si>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</si>
  <si>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</si>
  <si>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</si>
  <si>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</si>
  <si>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</si>
  <si>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</si>
  <si>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</si>
  <si>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</si>
  <si>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</si>
  <si>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</si>
  <si>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</si>
  <si>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</si>
  <si>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</si>
  <si>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</si>
  <si>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</si>
  <si>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</si>
  <si>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</si>
  <si>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</si>
  <si>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</si>
  <si>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</si>
  <si>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</si>
  <si>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</si>
  <si>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</si>
  <si>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</si>
  <si>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</si>
  <si>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</si>
  <si>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ŠESTMESEČNE ZAKLADNE MENICE 91. IZDAJA</t>
  </si>
  <si>
    <t>SZ91</t>
  </si>
  <si>
    <t>SI0002501748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</si>
  <si>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</si>
  <si>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</si>
  <si>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</si>
  <si>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</si>
  <si>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</si>
  <si>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</si>
  <si>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</si>
  <si>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ŠESTMESEČNE ZAKLADNE MENICE 92. IZDAJA</t>
  </si>
  <si>
    <t>SZ92</t>
  </si>
  <si>
    <t>SI0002501771</t>
  </si>
  <si>
    <t>ERSTE GROUP BANK AG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</si>
  <si>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</si>
  <si>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</si>
  <si>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</si>
  <si>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</si>
  <si>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</si>
  <si>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</si>
  <si>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</si>
  <si>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</si>
  <si>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ŠESTMESEČNE ZAKLADNE MENICE 93. IZDAJA</t>
  </si>
  <si>
    <t>SZ93</t>
  </si>
  <si>
    <t>SI0002501805</t>
  </si>
  <si>
    <t>DVANAJSTMESEČNE ZAKLADNE MENICE 77. IZDAJA</t>
  </si>
  <si>
    <t>DZ77</t>
  </si>
  <si>
    <t>SI0002501847</t>
  </si>
  <si>
    <t>ŠESTMESEČNE ZAKLADNE MENICE 94. IZDAJA</t>
  </si>
  <si>
    <t>SZ94</t>
  </si>
  <si>
    <t>SI0002501839</t>
  </si>
  <si>
    <t>TRIMESEČNE ZAKLADNE MENICE 163. IZDAJA</t>
  </si>
  <si>
    <t>TZ163</t>
  </si>
  <si>
    <t>SI0002501821</t>
  </si>
  <si>
    <r>
      <t xml:space="preserve">Trg delnic
</t>
    </r>
    <r>
      <rPr>
        <sz val="8"/>
        <color theme="0" tint="-0.14999847407452621"/>
        <rFont val="Titillium"/>
        <family val="3"/>
        <scheme val="minor"/>
      </rPr>
      <t>Equity market</t>
    </r>
  </si>
  <si>
    <r>
      <t xml:space="preserve">Zakladne menice
</t>
    </r>
    <r>
      <rPr>
        <sz val="8"/>
        <color theme="0" tint="-0.14999847407452621"/>
        <rFont val="Titillium"/>
        <family val="3"/>
        <scheme val="minor"/>
      </rPr>
      <t>Treasury bills</t>
    </r>
  </si>
  <si>
    <r>
      <t>Komercialni zapisi</t>
    </r>
    <r>
      <rPr>
        <sz val="8"/>
        <color theme="0" tint="-0.14999847407452621"/>
        <rFont val="Titillium"/>
        <family val="3"/>
        <scheme val="minor"/>
      </rPr>
      <t xml:space="preserve">
Comercial papers</t>
    </r>
  </si>
  <si>
    <r>
      <t xml:space="preserve">Prva kotacija
</t>
    </r>
    <r>
      <rPr>
        <sz val="8"/>
        <color theme="0" tint="-0.14999847407452621"/>
        <rFont val="Titillium"/>
        <family val="3"/>
        <scheme val="minor"/>
      </rPr>
      <t>Prime market</t>
    </r>
  </si>
  <si>
    <r>
      <t>Standardna kotacija</t>
    </r>
    <r>
      <rPr>
        <sz val="8"/>
        <color theme="0" tint="-0.14999847407452621"/>
        <rFont val="Titillium"/>
        <family val="3"/>
        <scheme val="minor"/>
      </rPr>
      <t xml:space="preserve">
Standard market</t>
    </r>
  </si>
  <si>
    <r>
      <t>Vstopna kotacija</t>
    </r>
    <r>
      <rPr>
        <sz val="8"/>
        <color theme="0" tint="-0.14999847407452621"/>
        <rFont val="Titillium"/>
        <family val="3"/>
        <scheme val="minor"/>
      </rPr>
      <t xml:space="preserve">
Entry market</t>
    </r>
  </si>
  <si>
    <r>
      <t xml:space="preserve">Trg delnic - </t>
    </r>
    <r>
      <rPr>
        <b/>
        <sz val="12"/>
        <rFont val="Titillium"/>
        <family val="3"/>
        <scheme val="minor"/>
      </rPr>
      <t xml:space="preserve">Prva kotacija
</t>
    </r>
    <r>
      <rPr>
        <sz val="12"/>
        <rFont val="Titillium"/>
        <family val="3"/>
        <scheme val="minor"/>
      </rPr>
      <t>Prime Market</t>
    </r>
  </si>
  <si>
    <r>
      <t xml:space="preserve">Trg delnic - </t>
    </r>
    <r>
      <rPr>
        <b/>
        <sz val="12"/>
        <rFont val="Titillium"/>
        <family val="3"/>
        <scheme val="minor"/>
      </rPr>
      <t xml:space="preserve">Vstopna kotacija
</t>
    </r>
    <r>
      <rPr>
        <sz val="12"/>
        <rFont val="Titillium"/>
        <family val="3"/>
        <scheme val="minor"/>
      </rPr>
      <t>Entry Market</t>
    </r>
  </si>
  <si>
    <r>
      <t xml:space="preserve">Trg delnic - </t>
    </r>
    <r>
      <rPr>
        <b/>
        <sz val="12"/>
        <rFont val="Titillium"/>
        <family val="3"/>
        <scheme val="minor"/>
      </rPr>
      <t xml:space="preserve">Standardna kotacija
</t>
    </r>
    <r>
      <rPr>
        <sz val="12"/>
        <rFont val="Titillium"/>
        <family val="3"/>
        <scheme val="minor"/>
      </rPr>
      <t>Standard Market</t>
    </r>
  </si>
  <si>
    <r>
      <rPr>
        <b/>
        <sz val="12"/>
        <rFont val="Titillium"/>
        <family val="3"/>
        <scheme val="minor"/>
      </rPr>
      <t xml:space="preserve">Trg obveznic
</t>
    </r>
    <r>
      <rPr>
        <sz val="12"/>
        <rFont val="Titillium"/>
        <family val="3"/>
        <scheme val="minor"/>
      </rPr>
      <t>Bonds</t>
    </r>
  </si>
  <si>
    <r>
      <rPr>
        <b/>
        <sz val="12"/>
        <rFont val="Titillium"/>
        <family val="3"/>
        <scheme val="minor"/>
      </rPr>
      <t>Trg obveznic</t>
    </r>
    <r>
      <rPr>
        <sz val="12"/>
        <rFont val="Titillium"/>
        <family val="3"/>
        <scheme val="minor"/>
      </rPr>
      <t xml:space="preserve">
Bonds</t>
    </r>
  </si>
  <si>
    <r>
      <t>Trg delnic</t>
    </r>
    <r>
      <rPr>
        <b/>
        <sz val="12"/>
        <rFont val="Titillium"/>
        <family val="3"/>
        <scheme val="minor"/>
      </rPr>
      <t xml:space="preserve"> - Standardna kotacija</t>
    </r>
    <r>
      <rPr>
        <sz val="12"/>
        <rFont val="Titillium"/>
        <family val="3"/>
        <scheme val="minor"/>
      </rPr>
      <t xml:space="preserve">
Standard Market</t>
    </r>
  </si>
  <si>
    <r>
      <t xml:space="preserve">Trg delnic
</t>
    </r>
    <r>
      <rPr>
        <sz val="12"/>
        <color theme="0" tint="-0.14999847407452621"/>
        <rFont val="Titillium"/>
        <family val="3"/>
        <scheme val="minor"/>
      </rPr>
      <t>Equity market</t>
    </r>
  </si>
  <si>
    <r>
      <t>Trg obveznic</t>
    </r>
    <r>
      <rPr>
        <sz val="12"/>
        <color theme="0" tint="-0.14999847407452621"/>
        <rFont val="Titillium"/>
        <family val="3"/>
        <scheme val="minor"/>
      </rPr>
      <t xml:space="preserve">
Bond market</t>
    </r>
  </si>
  <si>
    <r>
      <t xml:space="preserve">Prva kotacija
</t>
    </r>
    <r>
      <rPr>
        <sz val="12"/>
        <color theme="0" tint="-0.14999847407452621"/>
        <rFont val="Titillium"/>
        <family val="3"/>
        <scheme val="minor"/>
      </rPr>
      <t>Prime market</t>
    </r>
  </si>
  <si>
    <r>
      <t>Standardna kotacija</t>
    </r>
    <r>
      <rPr>
        <sz val="12"/>
        <color theme="0" tint="-0.14999847407452621"/>
        <rFont val="Titillium"/>
        <family val="3"/>
        <scheme val="minor"/>
      </rPr>
      <t xml:space="preserve">
Standard market</t>
    </r>
  </si>
  <si>
    <r>
      <t>Vstopna kotacija</t>
    </r>
    <r>
      <rPr>
        <sz val="12"/>
        <color theme="0" tint="-0.14999847407452621"/>
        <rFont val="Titillium"/>
        <family val="3"/>
        <scheme val="minor"/>
      </rPr>
      <t xml:space="preserve">
Entry market</t>
    </r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</si>
  <si>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</si>
  <si>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</si>
  <si>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</si>
  <si>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</si>
  <si>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</si>
  <si>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</si>
  <si>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</si>
  <si>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</si>
  <si>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</si>
  <si>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NOVA KREDITNA BANKA MARIBOR d.d.</t>
  </si>
  <si>
    <r>
      <t xml:space="preserve">VELIKOST TRGA V AVGUSTU 2017
</t>
    </r>
    <r>
      <rPr>
        <i/>
        <sz val="12"/>
        <rFont val="Titillium"/>
        <family val="3"/>
      </rPr>
      <t>MARKET SIZE IN AUGUST 2017</t>
    </r>
  </si>
  <si>
    <r>
      <t xml:space="preserve">Tip vrednostnega papirja
</t>
    </r>
    <r>
      <rPr>
        <i/>
        <sz val="12"/>
        <color theme="1"/>
        <rFont val="Titillium"/>
        <family val="3"/>
      </rPr>
      <t>Type of security</t>
    </r>
  </si>
  <si>
    <r>
      <t xml:space="preserve">Število izdajateljev
</t>
    </r>
    <r>
      <rPr>
        <i/>
        <sz val="12"/>
        <color theme="1"/>
        <rFont val="Titillium"/>
        <family val="3"/>
      </rPr>
      <t>Number of Issuers</t>
    </r>
    <r>
      <rPr>
        <b/>
        <sz val="12"/>
        <color theme="1"/>
        <rFont val="Titillium"/>
        <family val="3"/>
      </rPr>
      <t xml:space="preserve">
31.8.2017</t>
    </r>
  </si>
  <si>
    <r>
      <t xml:space="preserve">Število izdaj
</t>
    </r>
    <r>
      <rPr>
        <i/>
        <sz val="12"/>
        <color theme="1"/>
        <rFont val="Titillium"/>
        <family val="3"/>
      </rPr>
      <t>Number of issues</t>
    </r>
    <r>
      <rPr>
        <b/>
        <sz val="12"/>
        <color theme="1"/>
        <rFont val="Titillium"/>
        <family val="3"/>
      </rPr>
      <t xml:space="preserve">
31.8.2017</t>
    </r>
  </si>
  <si>
    <r>
      <t xml:space="preserve">Tržna kapitalizacija       (v mio EUR)
</t>
    </r>
    <r>
      <rPr>
        <i/>
        <sz val="12"/>
        <color theme="1"/>
        <rFont val="Titillium"/>
        <family val="3"/>
      </rPr>
      <t>Market capitalisation 
(in EURm)</t>
    </r>
    <r>
      <rPr>
        <b/>
        <sz val="12"/>
        <color theme="1"/>
        <rFont val="Titillium"/>
        <family val="3"/>
      </rPr>
      <t xml:space="preserve">
31.8.2017</t>
    </r>
  </si>
  <si>
    <r>
      <t xml:space="preserve">Borzni promet             (v EUR)
</t>
    </r>
    <r>
      <rPr>
        <i/>
        <sz val="12"/>
        <color theme="1"/>
        <rFont val="Titillium"/>
        <family val="3"/>
      </rPr>
      <t>Turnover      
(in EUR)</t>
    </r>
  </si>
  <si>
    <r>
      <t xml:space="preserve">Število poslov
</t>
    </r>
    <r>
      <rPr>
        <i/>
        <sz val="12"/>
        <color theme="1"/>
        <rFont val="Titillium"/>
        <family val="3"/>
      </rPr>
      <t>Number of 
trades</t>
    </r>
  </si>
  <si>
    <r>
      <rPr>
        <b/>
        <sz val="12"/>
        <rFont val="Titillium"/>
        <family val="3"/>
      </rPr>
      <t>Delnice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Shares</t>
    </r>
  </si>
  <si>
    <r>
      <t xml:space="preserve">     </t>
    </r>
    <r>
      <rPr>
        <b/>
        <sz val="12"/>
        <rFont val="Titillium"/>
        <family val="3"/>
      </rPr>
      <t>Prva kotacija</t>
    </r>
    <r>
      <rPr>
        <sz val="12"/>
        <rFont val="Titillium"/>
        <family val="3"/>
      </rPr>
      <t xml:space="preserve">
   </t>
    </r>
    <r>
      <rPr>
        <i/>
        <sz val="12"/>
        <rFont val="Titillium"/>
        <family val="3"/>
      </rPr>
      <t xml:space="preserve">  Prime Market</t>
    </r>
  </si>
  <si>
    <r>
      <t xml:space="preserve">    </t>
    </r>
    <r>
      <rPr>
        <b/>
        <sz val="12"/>
        <rFont val="Titillium"/>
        <family val="3"/>
      </rPr>
      <t xml:space="preserve"> Standardna kotacija</t>
    </r>
    <r>
      <rPr>
        <sz val="12"/>
        <rFont val="Titillium"/>
        <family val="3"/>
      </rPr>
      <t xml:space="preserve">
   </t>
    </r>
    <r>
      <rPr>
        <i/>
        <sz val="12"/>
        <rFont val="Titillium"/>
        <family val="3"/>
      </rPr>
      <t xml:space="preserve">  Standard Market</t>
    </r>
  </si>
  <si>
    <r>
      <t xml:space="preserve">     </t>
    </r>
    <r>
      <rPr>
        <b/>
        <sz val="12"/>
        <rFont val="Titillium"/>
        <family val="3"/>
      </rPr>
      <t>Vstopna kotacija</t>
    </r>
    <r>
      <rPr>
        <sz val="12"/>
        <rFont val="Titillium"/>
        <family val="3"/>
      </rPr>
      <t xml:space="preserve">
    </t>
    </r>
    <r>
      <rPr>
        <i/>
        <sz val="12"/>
        <rFont val="Titillium"/>
        <family val="3"/>
      </rPr>
      <t xml:space="preserve"> Entry Market</t>
    </r>
  </si>
  <si>
    <r>
      <rPr>
        <b/>
        <sz val="12"/>
        <rFont val="Titillium"/>
        <family val="3"/>
      </rPr>
      <t>Obveznice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Bonds</t>
    </r>
  </si>
  <si>
    <r>
      <rPr>
        <b/>
        <sz val="12"/>
        <rFont val="Titillium"/>
        <family val="3"/>
      </rPr>
      <t>Zakladne menice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Treasury Bills</t>
    </r>
  </si>
  <si>
    <r>
      <rPr>
        <b/>
        <sz val="12"/>
        <rFont val="Titillium"/>
        <family val="3"/>
      </rPr>
      <t>Komercialni zapisi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Commercial Papers</t>
    </r>
  </si>
  <si>
    <r>
      <t xml:space="preserve">SKUPAJ
</t>
    </r>
    <r>
      <rPr>
        <i/>
        <sz val="12"/>
        <color theme="1"/>
        <rFont val="Titillium"/>
        <family val="3"/>
      </rPr>
      <t>TOTAL</t>
    </r>
    <r>
      <rPr>
        <b/>
        <sz val="12"/>
        <color theme="1"/>
        <rFont val="Titillium"/>
        <family val="3"/>
      </rPr>
      <t xml:space="preserve"> </t>
    </r>
  </si>
  <si>
    <r>
      <t xml:space="preserve">GIBANJE INDEKSA SBI TOP
</t>
    </r>
    <r>
      <rPr>
        <i/>
        <sz val="12"/>
        <rFont val="Titillium"/>
        <family val="3"/>
      </rPr>
      <t>SBI TOP INDEX PERFORMANCE</t>
    </r>
  </si>
  <si>
    <r>
      <t xml:space="preserve">Leto 2017
</t>
    </r>
    <r>
      <rPr>
        <i/>
        <sz val="12"/>
        <color theme="1"/>
        <rFont val="Titillium"/>
        <family val="3"/>
      </rPr>
      <t>Year 2017</t>
    </r>
  </si>
  <si>
    <r>
      <t xml:space="preserve">Najvišja vrednost
</t>
    </r>
    <r>
      <rPr>
        <i/>
        <sz val="12"/>
        <color theme="1"/>
        <rFont val="Titillium"/>
        <family val="3"/>
      </rPr>
      <t>Max</t>
    </r>
  </si>
  <si>
    <r>
      <t xml:space="preserve">Datum
</t>
    </r>
    <r>
      <rPr>
        <i/>
        <sz val="12"/>
        <color theme="1"/>
        <rFont val="Titillium"/>
        <family val="3"/>
      </rPr>
      <t>Date</t>
    </r>
  </si>
  <si>
    <r>
      <t xml:space="preserve">Najnižja vrednost
</t>
    </r>
    <r>
      <rPr>
        <i/>
        <sz val="12"/>
        <color theme="1"/>
        <rFont val="Titillium"/>
        <family val="3"/>
      </rPr>
      <t>Min</t>
    </r>
  </si>
  <si>
    <r>
      <t xml:space="preserve">Zaključna vrednost
</t>
    </r>
    <r>
      <rPr>
        <i/>
        <sz val="12"/>
        <color theme="1"/>
        <rFont val="Titillium"/>
        <family val="3"/>
      </rPr>
      <t>Close</t>
    </r>
  </si>
  <si>
    <r>
      <t xml:space="preserve">Donosnost
</t>
    </r>
    <r>
      <rPr>
        <i/>
        <sz val="12"/>
        <color theme="1"/>
        <rFont val="Titillium"/>
        <family val="3"/>
      </rPr>
      <t>Nominal return</t>
    </r>
  </si>
  <si>
    <r>
      <rPr>
        <b/>
        <sz val="12"/>
        <rFont val="Titillium"/>
        <family val="3"/>
      </rPr>
      <t>Januar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January</t>
    </r>
  </si>
  <si>
    <r>
      <rPr>
        <b/>
        <sz val="12"/>
        <rFont val="Titillium"/>
        <family val="3"/>
      </rPr>
      <t>Februar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February</t>
    </r>
  </si>
  <si>
    <r>
      <rPr>
        <b/>
        <sz val="12"/>
        <rFont val="Titillium"/>
        <family val="3"/>
      </rPr>
      <t>Marec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March</t>
    </r>
  </si>
  <si>
    <r>
      <rPr>
        <b/>
        <sz val="12"/>
        <rFont val="Titillium"/>
        <family val="3"/>
      </rPr>
      <t>April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April</t>
    </r>
  </si>
  <si>
    <r>
      <rPr>
        <b/>
        <sz val="12"/>
        <rFont val="Titillium"/>
        <family val="3"/>
      </rPr>
      <t>Maj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May</t>
    </r>
  </si>
  <si>
    <r>
      <rPr>
        <b/>
        <sz val="12"/>
        <rFont val="Titillium"/>
        <family val="3"/>
      </rPr>
      <t>Junij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June</t>
    </r>
  </si>
  <si>
    <r>
      <rPr>
        <b/>
        <sz val="12"/>
        <rFont val="Titillium"/>
        <family val="3"/>
      </rPr>
      <t>Julij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July</t>
    </r>
  </si>
  <si>
    <r>
      <rPr>
        <b/>
        <sz val="12"/>
        <rFont val="Titillium"/>
        <family val="3"/>
      </rPr>
      <t>Avgust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August</t>
    </r>
  </si>
  <si>
    <r>
      <rPr>
        <b/>
        <sz val="12"/>
        <rFont val="Titillium"/>
        <family val="3"/>
      </rPr>
      <t>September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September</t>
    </r>
  </si>
  <si>
    <r>
      <rPr>
        <b/>
        <sz val="12"/>
        <rFont val="Titillium"/>
        <family val="3"/>
      </rPr>
      <t>Oktober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October</t>
    </r>
  </si>
  <si>
    <r>
      <rPr>
        <b/>
        <sz val="12"/>
        <rFont val="Titillium"/>
        <family val="3"/>
      </rPr>
      <t>November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November</t>
    </r>
  </si>
  <si>
    <r>
      <rPr>
        <b/>
        <sz val="12"/>
        <rFont val="Titillium"/>
        <family val="3"/>
      </rPr>
      <t>December</t>
    </r>
    <r>
      <rPr>
        <sz val="12"/>
        <rFont val="Titillium"/>
        <family val="3"/>
      </rPr>
      <t xml:space="preserve">
</t>
    </r>
    <r>
      <rPr>
        <i/>
        <sz val="12"/>
        <rFont val="Titillium"/>
        <family val="3"/>
      </rPr>
      <t>December</t>
    </r>
  </si>
  <si>
    <r>
      <t xml:space="preserve">GIBANJE INDEKSA SBI TOP IN PROMET Z DELNICAMI
</t>
    </r>
    <r>
      <rPr>
        <i/>
        <sz val="12"/>
        <rFont val="Titillium"/>
        <family val="3"/>
      </rPr>
      <t>SLOVENE BLUE-CHIP INDEX (SBI TOP) PERFORMANCE AND TURNOVER OF SHARES</t>
    </r>
  </si>
  <si>
    <r>
      <t xml:space="preserve">BORZNI PROMET PO SEGMENTIH
</t>
    </r>
    <r>
      <rPr>
        <i/>
        <sz val="12"/>
        <rFont val="Titillium"/>
        <family val="3"/>
        <scheme val="minor"/>
      </rPr>
      <t>TURNOVER BY MARKET AND TYPE OF SECURITIES</t>
    </r>
  </si>
  <si>
    <r>
      <t xml:space="preserve">Leto 2017
</t>
    </r>
    <r>
      <rPr>
        <i/>
        <sz val="12"/>
        <color theme="1"/>
        <rFont val="Titillium"/>
        <family val="3"/>
        <scheme val="minor"/>
      </rPr>
      <t>Year 2017</t>
    </r>
  </si>
  <si>
    <r>
      <t xml:space="preserve">Delnice - Prva kotacija
(v EUR)
</t>
    </r>
    <r>
      <rPr>
        <i/>
        <sz val="12"/>
        <color theme="1"/>
        <rFont val="Titillium"/>
        <family val="3"/>
        <scheme val="minor"/>
      </rPr>
      <t>Shares - Prime Market
(in EUR)</t>
    </r>
  </si>
  <si>
    <r>
      <t xml:space="preserve">Delnice - Standardna kotacija (v EUR)
</t>
    </r>
    <r>
      <rPr>
        <i/>
        <sz val="12"/>
        <color theme="1"/>
        <rFont val="Titillium"/>
        <family val="3"/>
        <scheme val="minor"/>
      </rPr>
      <t>Shares - Standard Market (in EUR)</t>
    </r>
  </si>
  <si>
    <r>
      <t xml:space="preserve">Delnice - Vstopna kotacija
(v EUR)
</t>
    </r>
    <r>
      <rPr>
        <i/>
        <sz val="12"/>
        <color theme="1"/>
        <rFont val="Titillium"/>
        <family val="3"/>
        <scheme val="minor"/>
      </rPr>
      <t>Shares - Entry Market
(in EUR)</t>
    </r>
  </si>
  <si>
    <r>
      <t xml:space="preserve">Obveznice
(v EUR)
</t>
    </r>
    <r>
      <rPr>
        <i/>
        <sz val="12"/>
        <color theme="1"/>
        <rFont val="Titillium"/>
        <family val="3"/>
        <scheme val="minor"/>
      </rPr>
      <t>Bonds
(in EUR)</t>
    </r>
  </si>
  <si>
    <r>
      <t xml:space="preserve">Zakladne menice
(v EUR)
</t>
    </r>
    <r>
      <rPr>
        <i/>
        <sz val="12"/>
        <color theme="1"/>
        <rFont val="Titillium"/>
        <family val="3"/>
        <scheme val="minor"/>
      </rPr>
      <t>Treasury Bills
(in EUR)</t>
    </r>
  </si>
  <si>
    <r>
      <t xml:space="preserve">Komercialni zapisi
(v EUR)
</t>
    </r>
    <r>
      <rPr>
        <i/>
        <sz val="12"/>
        <color theme="1"/>
        <rFont val="Titillium"/>
        <family val="3"/>
        <scheme val="minor"/>
      </rPr>
      <t>Commercial Papers
(in EUR)</t>
    </r>
  </si>
  <si>
    <r>
      <rPr>
        <b/>
        <sz val="12"/>
        <rFont val="Titillium"/>
        <family val="3"/>
        <scheme val="minor"/>
      </rPr>
      <t>Januar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January</t>
    </r>
  </si>
  <si>
    <r>
      <rPr>
        <b/>
        <sz val="12"/>
        <rFont val="Titillium"/>
        <family val="3"/>
        <scheme val="minor"/>
      </rPr>
      <t>Februar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February</t>
    </r>
  </si>
  <si>
    <r>
      <rPr>
        <b/>
        <sz val="12"/>
        <rFont val="Titillium"/>
        <family val="3"/>
        <scheme val="minor"/>
      </rPr>
      <t>Marec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March</t>
    </r>
  </si>
  <si>
    <r>
      <rPr>
        <b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April</t>
    </r>
  </si>
  <si>
    <r>
      <rPr>
        <b/>
        <sz val="12"/>
        <rFont val="Titillium"/>
        <family val="3"/>
        <scheme val="minor"/>
      </rPr>
      <t>Maj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May</t>
    </r>
  </si>
  <si>
    <r>
      <rPr>
        <b/>
        <sz val="12"/>
        <rFont val="Titillium"/>
        <family val="3"/>
        <scheme val="minor"/>
      </rPr>
      <t>Junij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June</t>
    </r>
  </si>
  <si>
    <r>
      <rPr>
        <b/>
        <sz val="12"/>
        <rFont val="Titillium"/>
        <family val="3"/>
        <scheme val="minor"/>
      </rPr>
      <t>Julij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July</t>
    </r>
  </si>
  <si>
    <r>
      <rPr>
        <b/>
        <sz val="12"/>
        <rFont val="Titillium"/>
        <family val="3"/>
        <scheme val="minor"/>
      </rPr>
      <t>Avgust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August</t>
    </r>
  </si>
  <si>
    <r>
      <rPr>
        <b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September</t>
    </r>
  </si>
  <si>
    <r>
      <rPr>
        <b/>
        <sz val="12"/>
        <rFont val="Titillium"/>
        <family val="3"/>
        <scheme val="minor"/>
      </rPr>
      <t>Oktober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October</t>
    </r>
  </si>
  <si>
    <r>
      <rPr>
        <b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November</t>
    </r>
  </si>
  <si>
    <r>
      <rPr>
        <b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December</t>
    </r>
  </si>
  <si>
    <r>
      <t xml:space="preserve">Skupaj
</t>
    </r>
    <r>
      <rPr>
        <i/>
        <sz val="12"/>
        <color theme="1"/>
        <rFont val="Titillium"/>
        <family val="3"/>
        <scheme val="minor"/>
      </rPr>
      <t>Total</t>
    </r>
  </si>
  <si>
    <r>
      <t xml:space="preserve">NAJPROMETNEJŠE DELNICE V AVGUSTU 2017
</t>
    </r>
    <r>
      <rPr>
        <i/>
        <sz val="12"/>
        <rFont val="Titillium"/>
        <family val="3"/>
        <scheme val="minor"/>
      </rPr>
      <t>MOST TRADED SHARES IN AUGUST 2017</t>
    </r>
  </si>
  <si>
    <r>
      <t xml:space="preserve">Vrednostni papir
</t>
    </r>
    <r>
      <rPr>
        <i/>
        <sz val="12"/>
        <color theme="1"/>
        <rFont val="Titillium"/>
        <family val="3"/>
        <scheme val="minor"/>
      </rPr>
      <t>Security</t>
    </r>
  </si>
  <si>
    <r>
      <t xml:space="preserve">Kotacija
</t>
    </r>
    <r>
      <rPr>
        <i/>
        <sz val="12"/>
        <color theme="1"/>
        <rFont val="Titillium"/>
        <family val="3"/>
        <scheme val="minor"/>
      </rPr>
      <t>Market</t>
    </r>
  </si>
  <si>
    <r>
      <t xml:space="preserve">Borzni promet (v EUR)
</t>
    </r>
    <r>
      <rPr>
        <i/>
        <sz val="12"/>
        <color theme="1"/>
        <rFont val="Titillium"/>
        <family val="3"/>
        <scheme val="minor"/>
      </rPr>
      <t>Turnover in EUR)</t>
    </r>
  </si>
  <si>
    <r>
      <t xml:space="preserve">Količina
</t>
    </r>
    <r>
      <rPr>
        <i/>
        <sz val="12"/>
        <color theme="1"/>
        <rFont val="Titillium"/>
        <family val="3"/>
        <scheme val="minor"/>
      </rPr>
      <t>Volume</t>
    </r>
  </si>
  <si>
    <r>
      <t xml:space="preserve">Št. poslov
</t>
    </r>
    <r>
      <rPr>
        <i/>
        <sz val="12"/>
        <color theme="1"/>
        <rFont val="Titillium"/>
        <family val="3"/>
        <scheme val="minor"/>
      </rPr>
      <t>Number of trades</t>
    </r>
  </si>
  <si>
    <r>
      <t xml:space="preserve">Delež  v prometu delnic
</t>
    </r>
    <r>
      <rPr>
        <i/>
        <sz val="12"/>
        <color theme="1"/>
        <rFont val="Titillium"/>
        <family val="3"/>
        <scheme val="minor"/>
      </rPr>
      <t>Share in turnover of shares</t>
    </r>
  </si>
  <si>
    <r>
      <t xml:space="preserve">Delež v celotnem prometu
</t>
    </r>
    <r>
      <rPr>
        <i/>
        <sz val="12"/>
        <color theme="1"/>
        <rFont val="Titillium"/>
        <family val="3"/>
        <scheme val="minor"/>
      </rPr>
      <t>Share in total turnover</t>
    </r>
  </si>
  <si>
    <r>
      <t xml:space="preserve">NAJPROMETNEJŠI DOLŽNIŠKI VP V AVGUSTU 2017
</t>
    </r>
    <r>
      <rPr>
        <i/>
        <sz val="12"/>
        <rFont val="Titillium"/>
        <family val="3"/>
        <scheme val="minor"/>
      </rPr>
      <t>MOST TRADED DEBT SECURITIES IN AUGUST 2017</t>
    </r>
  </si>
  <si>
    <r>
      <t xml:space="preserve">Borzni promet (v EUR)
</t>
    </r>
    <r>
      <rPr>
        <i/>
        <sz val="12"/>
        <color theme="1"/>
        <rFont val="Titillium"/>
        <family val="3"/>
        <scheme val="minor"/>
      </rPr>
      <t>Turnover (in EUR)</t>
    </r>
  </si>
  <si>
    <r>
      <t xml:space="preserve">Delež  v prometu obveznic
</t>
    </r>
    <r>
      <rPr>
        <i/>
        <sz val="12"/>
        <color theme="1"/>
        <rFont val="Titillium"/>
        <family val="3"/>
        <scheme val="minor"/>
      </rPr>
      <t>Share in turnover of bonds</t>
    </r>
  </si>
  <si>
    <r>
      <t xml:space="preserve">BORZNI PROMET PO SEGMENTIH V LETU 2017
</t>
    </r>
    <r>
      <rPr>
        <i/>
        <sz val="12"/>
        <rFont val="Titillium"/>
        <family val="3"/>
        <scheme val="minor"/>
      </rPr>
      <t>TURNOVER BY TYPE OF SECURITIES IN 2017</t>
    </r>
  </si>
  <si>
    <r>
      <t xml:space="preserve">TRŽNA KAPITALIZACIJA PO SEGMENTIH
</t>
    </r>
    <r>
      <rPr>
        <i/>
        <sz val="12"/>
        <rFont val="Titillium"/>
        <family val="3"/>
        <scheme val="minor"/>
      </rPr>
      <t>MARKET CAPITALISATION BY MARKET</t>
    </r>
  </si>
  <si>
    <r>
      <t xml:space="preserve">Delnice - Standardna kotacija
(v EUR)
</t>
    </r>
    <r>
      <rPr>
        <i/>
        <sz val="12"/>
        <color theme="1"/>
        <rFont val="Titillium"/>
        <family val="3"/>
        <scheme val="minor"/>
      </rPr>
      <t>Shares - Standard Market
(in EUR)</t>
    </r>
  </si>
  <si>
    <r>
      <t xml:space="preserve">Skupaj
(v EUR)
</t>
    </r>
    <r>
      <rPr>
        <i/>
        <sz val="12"/>
        <color theme="1"/>
        <rFont val="Titillium"/>
        <family val="3"/>
        <scheme val="minor"/>
      </rPr>
      <t>Total
(in EUR)</t>
    </r>
  </si>
  <si>
    <r>
      <rPr>
        <b/>
        <sz val="12"/>
        <rFont val="Titillium"/>
        <family val="3"/>
        <scheme val="minor"/>
      </rPr>
      <t>Januar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January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31.1.2017</t>
    </r>
  </si>
  <si>
    <r>
      <rPr>
        <b/>
        <sz val="12"/>
        <rFont val="Titillium"/>
        <family val="3"/>
        <scheme val="minor"/>
      </rPr>
      <t>Februar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February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28.2.2017</t>
    </r>
  </si>
  <si>
    <r>
      <rPr>
        <b/>
        <sz val="12"/>
        <rFont val="Titillium"/>
        <family val="3"/>
        <scheme val="minor"/>
      </rPr>
      <t>Marec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March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31.3.2017</t>
    </r>
  </si>
  <si>
    <r>
      <rPr>
        <b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April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30.4.2017</t>
    </r>
  </si>
  <si>
    <r>
      <rPr>
        <b/>
        <sz val="12"/>
        <rFont val="Titillium"/>
        <family val="3"/>
        <scheme val="minor"/>
      </rPr>
      <t>Maj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May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31.5.2017</t>
    </r>
  </si>
  <si>
    <r>
      <rPr>
        <b/>
        <sz val="12"/>
        <rFont val="Titillium"/>
        <family val="3"/>
        <scheme val="minor"/>
      </rPr>
      <t>Junij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June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30.6.2017</t>
    </r>
  </si>
  <si>
    <r>
      <rPr>
        <b/>
        <sz val="12"/>
        <rFont val="Titillium"/>
        <family val="3"/>
        <scheme val="minor"/>
      </rPr>
      <t>Julij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July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31.7.2017</t>
    </r>
  </si>
  <si>
    <r>
      <rPr>
        <b/>
        <sz val="12"/>
        <rFont val="Titillium"/>
        <family val="3"/>
        <scheme val="minor"/>
      </rPr>
      <t>Avgust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August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31.8.2017</t>
    </r>
  </si>
  <si>
    <r>
      <rPr>
        <b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September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30.9.2017</t>
    </r>
  </si>
  <si>
    <r>
      <rPr>
        <b/>
        <sz val="12"/>
        <rFont val="Titillium"/>
        <family val="3"/>
        <scheme val="minor"/>
      </rPr>
      <t>Oktober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October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31.10.2017</t>
    </r>
  </si>
  <si>
    <r>
      <rPr>
        <b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November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30.11.2017</t>
    </r>
  </si>
  <si>
    <r>
      <rPr>
        <b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</t>
    </r>
    <r>
      <rPr>
        <i/>
        <sz val="12"/>
        <rFont val="Titillium"/>
        <family val="3"/>
        <scheme val="minor"/>
      </rPr>
      <t>December</t>
    </r>
    <r>
      <rPr>
        <sz val="12"/>
        <rFont val="Titillium"/>
        <family val="3"/>
        <scheme val="minor"/>
      </rPr>
      <t xml:space="preserve">
</t>
    </r>
    <r>
      <rPr>
        <b/>
        <sz val="12"/>
        <rFont val="Titillium"/>
        <family val="3"/>
        <scheme val="minor"/>
      </rPr>
      <t>31.12.2017</t>
    </r>
  </si>
  <si>
    <r>
      <t xml:space="preserve">DELNICE Z NAJVEČJO TRŽNO KAPITALIZACIJO NA DAN 31.8.2017
</t>
    </r>
    <r>
      <rPr>
        <i/>
        <sz val="12"/>
        <rFont val="Titillium"/>
        <family val="3"/>
        <scheme val="minor"/>
      </rPr>
      <t>SHARES WITH THE HIGHEST MARKET CAPITALISATION AS AT 31 AUG 2017</t>
    </r>
  </si>
  <si>
    <r>
      <t xml:space="preserve">Segment
</t>
    </r>
    <r>
      <rPr>
        <i/>
        <sz val="12"/>
        <color theme="1"/>
        <rFont val="Titillium"/>
        <family val="3"/>
        <scheme val="minor"/>
      </rPr>
      <t>Market</t>
    </r>
  </si>
  <si>
    <r>
      <t xml:space="preserve">Število vrednostnih papirjev
</t>
    </r>
    <r>
      <rPr>
        <i/>
        <sz val="12"/>
        <color theme="1"/>
        <rFont val="Titillium"/>
        <family val="3"/>
        <scheme val="minor"/>
      </rPr>
      <t>Number of securities</t>
    </r>
  </si>
  <si>
    <r>
      <t xml:space="preserve">Tečaj
(v EUR)
</t>
    </r>
    <r>
      <rPr>
        <i/>
        <sz val="12"/>
        <color theme="1"/>
        <rFont val="Titillium"/>
        <family val="3"/>
        <scheme val="minor"/>
      </rPr>
      <t>Price 
(in EUR)</t>
    </r>
  </si>
  <si>
    <r>
      <t xml:space="preserve">Tržna kapitalizacija 
(v EUR)
</t>
    </r>
    <r>
      <rPr>
        <i/>
        <sz val="12"/>
        <color theme="1"/>
        <rFont val="Titillium"/>
        <family val="3"/>
        <scheme val="minor"/>
      </rPr>
      <t>Market capitalisation
(in EUR)</t>
    </r>
  </si>
  <si>
    <r>
      <t xml:space="preserve">Delež  v tržni kapitalizaciji delnic
</t>
    </r>
    <r>
      <rPr>
        <b/>
        <i/>
        <sz val="12"/>
        <color theme="1"/>
        <rFont val="Titillium"/>
        <family val="3"/>
        <scheme val="minor"/>
      </rPr>
      <t>S</t>
    </r>
    <r>
      <rPr>
        <i/>
        <sz val="12"/>
        <color theme="1"/>
        <rFont val="Titillium"/>
        <family val="3"/>
        <scheme val="minor"/>
      </rPr>
      <t xml:space="preserve">hare in market capitalisation of shares </t>
    </r>
  </si>
  <si>
    <r>
      <t xml:space="preserve">TRŽNA KAPITALIZACIJA PO SEGMENTIH V LETU 2017
</t>
    </r>
    <r>
      <rPr>
        <i/>
        <sz val="12"/>
        <rFont val="Titillium"/>
        <family val="3"/>
        <scheme val="minor"/>
      </rPr>
      <t>MARKET CAPITALISATION BY TYPE OF SECURITIES IN 2017</t>
    </r>
  </si>
  <si>
    <r>
      <t xml:space="preserve">DELNICE - PRVA KOTACIJA
</t>
    </r>
    <r>
      <rPr>
        <i/>
        <sz val="12"/>
        <rFont val="Titillium"/>
        <family val="3"/>
        <scheme val="minor"/>
      </rPr>
      <t>SHARES - PRIME MARKET</t>
    </r>
  </si>
  <si>
    <r>
      <t xml:space="preserve">Trgovalna koda
</t>
    </r>
    <r>
      <rPr>
        <i/>
        <sz val="12"/>
        <color theme="1"/>
        <rFont val="Titillium"/>
        <family val="3"/>
        <scheme val="minor"/>
      </rPr>
      <t>Trading code</t>
    </r>
  </si>
  <si>
    <r>
      <t xml:space="preserve">Tečaj
(v EUR)
</t>
    </r>
    <r>
      <rPr>
        <i/>
        <sz val="12"/>
        <color theme="1"/>
        <rFont val="Titillium"/>
        <family val="3"/>
        <scheme val="minor"/>
      </rPr>
      <t>Price 
(in EUR)</t>
    </r>
    <r>
      <rPr>
        <b/>
        <sz val="12"/>
        <color theme="1"/>
        <rFont val="Titillium"/>
        <family val="3"/>
        <scheme val="minor"/>
      </rPr>
      <t xml:space="preserve">
31.8.2017</t>
    </r>
  </si>
  <si>
    <r>
      <t xml:space="preserve">Število vrednostnih papirjev
</t>
    </r>
    <r>
      <rPr>
        <i/>
        <sz val="12"/>
        <color theme="1"/>
        <rFont val="Titillium"/>
        <family val="3"/>
        <scheme val="minor"/>
      </rPr>
      <t>Number of securities</t>
    </r>
    <r>
      <rPr>
        <b/>
        <sz val="12"/>
        <color theme="1"/>
        <rFont val="Titillium"/>
        <family val="3"/>
        <scheme val="minor"/>
      </rPr>
      <t xml:space="preserve">
31.8.2017</t>
    </r>
  </si>
  <si>
    <r>
      <t xml:space="preserve">Tržna kapitalizacija 
(v EUR)
</t>
    </r>
    <r>
      <rPr>
        <i/>
        <sz val="12"/>
        <color theme="1"/>
        <rFont val="Titillium"/>
        <family val="3"/>
        <scheme val="minor"/>
      </rPr>
      <t>Market capitalisation
(in EUR)</t>
    </r>
    <r>
      <rPr>
        <b/>
        <sz val="12"/>
        <color theme="1"/>
        <rFont val="Titillium"/>
        <family val="3"/>
        <scheme val="minor"/>
      </rPr>
      <t xml:space="preserve">
31.8.2017</t>
    </r>
  </si>
  <si>
    <r>
      <t xml:space="preserve">Borzni promet             (v EUR)
</t>
    </r>
    <r>
      <rPr>
        <i/>
        <sz val="12"/>
        <color theme="1"/>
        <rFont val="Titillium"/>
        <family val="3"/>
        <scheme val="minor"/>
      </rPr>
      <t>Turnover     
(in EUR)</t>
    </r>
  </si>
  <si>
    <r>
      <t xml:space="preserve">Št. poslov
</t>
    </r>
    <r>
      <rPr>
        <i/>
        <sz val="12"/>
        <color theme="1"/>
        <rFont val="Titillium"/>
        <family val="3"/>
        <scheme val="minor"/>
      </rPr>
      <t>Number of 
trades</t>
    </r>
  </si>
  <si>
    <r>
      <t xml:space="preserve">DELNICE - STANDARDNA KOTACIJA
</t>
    </r>
    <r>
      <rPr>
        <i/>
        <sz val="12"/>
        <rFont val="Titillium"/>
        <family val="3"/>
        <scheme val="minor"/>
      </rPr>
      <t>SHARES - STANDARD MARKET</t>
    </r>
  </si>
  <si>
    <r>
      <t xml:space="preserve">DELNICE - VSTOPNA KOTACIJA
</t>
    </r>
    <r>
      <rPr>
        <i/>
        <sz val="12"/>
        <rFont val="Titillium"/>
        <family val="3"/>
        <scheme val="minor"/>
      </rPr>
      <t>SHARES - ENTRY MARKET</t>
    </r>
  </si>
  <si>
    <r>
      <t xml:space="preserve">OBVEZNICE
</t>
    </r>
    <r>
      <rPr>
        <i/>
        <sz val="12"/>
        <rFont val="Titillium"/>
        <family val="3"/>
        <scheme val="minor"/>
      </rPr>
      <t>BONDS</t>
    </r>
  </si>
  <si>
    <r>
      <t xml:space="preserve">ZAKLADNE MENICE
</t>
    </r>
    <r>
      <rPr>
        <i/>
        <sz val="12"/>
        <rFont val="Titillium"/>
        <family val="3"/>
        <scheme val="minor"/>
      </rPr>
      <t>TREASURY BILLS</t>
    </r>
  </si>
  <si>
    <r>
      <t xml:space="preserve">Borzni promet              (v EUR)
</t>
    </r>
    <r>
      <rPr>
        <i/>
        <sz val="12"/>
        <color theme="1"/>
        <rFont val="Titillium"/>
        <family val="3"/>
        <scheme val="minor"/>
      </rPr>
      <t>Turnover     
(in EUR)</t>
    </r>
  </si>
  <si>
    <r>
      <t xml:space="preserve">KOMERCIALNI ZAPISI
</t>
    </r>
    <r>
      <rPr>
        <i/>
        <sz val="12"/>
        <rFont val="Titillium"/>
        <family val="3"/>
        <scheme val="minor"/>
      </rPr>
      <t>COMMERCIAL PAPERS</t>
    </r>
  </si>
  <si>
    <t>PETROL 5. IZDAJA</t>
  </si>
  <si>
    <t>PET5</t>
  </si>
  <si>
    <t>SI0032103747</t>
  </si>
  <si>
    <r>
      <t xml:space="preserve">Borzni član
</t>
    </r>
    <r>
      <rPr>
        <i/>
        <sz val="10"/>
        <color theme="1"/>
        <rFont val="Titillium"/>
        <family val="3"/>
        <scheme val="minor"/>
      </rPr>
      <t>Member</t>
    </r>
  </si>
  <si>
    <r>
      <t xml:space="preserve">Skupni promet
(v EUR)
</t>
    </r>
    <r>
      <rPr>
        <i/>
        <sz val="10"/>
        <color theme="1"/>
        <rFont val="Titillium"/>
        <family val="3"/>
        <scheme val="minor"/>
      </rPr>
      <t>Total turnover
(in EUR)</t>
    </r>
  </si>
  <si>
    <r>
      <t xml:space="preserve">Delež v prometu
</t>
    </r>
    <r>
      <rPr>
        <i/>
        <sz val="10"/>
        <color theme="1"/>
        <rFont val="Titillium"/>
        <family val="3"/>
        <scheme val="minor"/>
      </rPr>
      <t>Share in 
turnover</t>
    </r>
  </si>
  <si>
    <r>
      <rPr>
        <b/>
        <sz val="10"/>
        <rFont val="Titillium"/>
        <family val="3"/>
        <scheme val="minor"/>
      </rPr>
      <t xml:space="preserve">Ostali
</t>
    </r>
    <r>
      <rPr>
        <i/>
        <sz val="10"/>
        <rFont val="Titillium"/>
        <family val="3"/>
        <scheme val="minor"/>
      </rPr>
      <t>Others</t>
    </r>
  </si>
  <si>
    <r>
      <t xml:space="preserve">Skupaj
</t>
    </r>
    <r>
      <rPr>
        <i/>
        <sz val="10"/>
        <color theme="1"/>
        <rFont val="Titillium"/>
        <family val="3"/>
        <scheme val="minor"/>
      </rPr>
      <t>Total</t>
    </r>
  </si>
  <si>
    <r>
      <t xml:space="preserve">NOVI VREDNOSTNI PAPIRJI
</t>
    </r>
    <r>
      <rPr>
        <i/>
        <sz val="12"/>
        <rFont val="Titillium"/>
        <family val="3"/>
        <scheme val="minor"/>
      </rPr>
      <t>NEW SECURITIES</t>
    </r>
  </si>
  <si>
    <r>
      <t xml:space="preserve">Izdajatelj
</t>
    </r>
    <r>
      <rPr>
        <i/>
        <sz val="12"/>
        <color theme="1"/>
        <rFont val="Titillium"/>
        <family val="3"/>
        <scheme val="minor"/>
      </rPr>
      <t>Issuer</t>
    </r>
  </si>
  <si>
    <r>
      <t xml:space="preserve">Trgovalna oznaka
</t>
    </r>
    <r>
      <rPr>
        <i/>
        <sz val="12"/>
        <color theme="1"/>
        <rFont val="Titillium"/>
        <family val="3"/>
        <scheme val="minor"/>
      </rPr>
      <t>Trading 
code</t>
    </r>
  </si>
  <si>
    <r>
      <t xml:space="preserve">Tip vrednostnega papirja
</t>
    </r>
    <r>
      <rPr>
        <i/>
        <sz val="12"/>
        <color theme="1"/>
        <rFont val="Titillium"/>
        <family val="3"/>
        <scheme val="minor"/>
      </rPr>
      <t>Type of security</t>
    </r>
  </si>
  <si>
    <r>
      <t xml:space="preserve">Segment
</t>
    </r>
    <r>
      <rPr>
        <i/>
        <sz val="12"/>
        <color theme="1"/>
        <rFont val="Titillium"/>
        <family val="3"/>
        <scheme val="minor"/>
      </rPr>
      <t>Market segment</t>
    </r>
  </si>
  <si>
    <r>
      <t xml:space="preserve">Datum pričetka trgovanja
</t>
    </r>
    <r>
      <rPr>
        <i/>
        <sz val="12"/>
        <color theme="1"/>
        <rFont val="Titillium"/>
        <family val="3"/>
        <scheme val="minor"/>
      </rPr>
      <t>First trading day</t>
    </r>
  </si>
  <si>
    <r>
      <t xml:space="preserve">UMIKI VREDNOSTNIH PAPIRJEV
</t>
    </r>
    <r>
      <rPr>
        <i/>
        <sz val="12"/>
        <rFont val="Titillium"/>
        <family val="3"/>
        <scheme val="minor"/>
      </rPr>
      <t>DELISTED SECURITIES</t>
    </r>
  </si>
  <si>
    <r>
      <t xml:space="preserve">Datum umika
</t>
    </r>
    <r>
      <rPr>
        <i/>
        <sz val="12"/>
        <color theme="1"/>
        <rFont val="Titillium"/>
        <family val="3"/>
        <scheme val="minor"/>
      </rPr>
      <t>Delisting date</t>
    </r>
  </si>
  <si>
    <r>
      <t xml:space="preserve">POVEČANJE ŠTEVILA VREDNOSTNIH PAPIRJEV
</t>
    </r>
    <r>
      <rPr>
        <i/>
        <sz val="12"/>
        <rFont val="Titillium"/>
        <family val="3"/>
        <scheme val="minor"/>
      </rPr>
      <t>INCREASE IN THE NUMBER OF SECURITIES</t>
    </r>
  </si>
  <si>
    <r>
      <t xml:space="preserve">Datum povečanja
</t>
    </r>
    <r>
      <rPr>
        <i/>
        <sz val="12"/>
        <color theme="1"/>
        <rFont val="Titillium"/>
        <family val="3"/>
        <scheme val="minor"/>
      </rPr>
      <t>Date of 
increase</t>
    </r>
  </si>
  <si>
    <r>
      <t xml:space="preserve">ZMANJŠANJE ŠTEVILA VREDNOSTNIH PAPIRJEV
</t>
    </r>
    <r>
      <rPr>
        <i/>
        <sz val="12"/>
        <rFont val="Titillium"/>
        <family val="3"/>
        <scheme val="minor"/>
      </rPr>
      <t>DECREASE IN THE NUMBER OF SECURITIES</t>
    </r>
  </si>
  <si>
    <r>
      <t xml:space="preserve">Datum zmanjšanja
</t>
    </r>
    <r>
      <rPr>
        <i/>
        <sz val="12"/>
        <color theme="1"/>
        <rFont val="Titillium"/>
        <family val="3"/>
        <scheme val="minor"/>
      </rPr>
      <t>Date of 
decrease</t>
    </r>
  </si>
  <si>
    <r>
      <t xml:space="preserve">PREMESTITVE VREDNOSTNIH PAPIRJEV
</t>
    </r>
    <r>
      <rPr>
        <i/>
        <sz val="12"/>
        <rFont val="Titillium"/>
        <family val="3"/>
        <scheme val="minor"/>
      </rPr>
      <t>TRANSFERS OF SECURITIES</t>
    </r>
  </si>
  <si>
    <r>
      <t xml:space="preserve">Datum premestitve
</t>
    </r>
    <r>
      <rPr>
        <i/>
        <sz val="12"/>
        <color theme="1"/>
        <rFont val="Titillium"/>
        <family val="3"/>
        <scheme val="minor"/>
      </rPr>
      <t>Transfer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</si>
</sst>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104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14"/>
      <name val="Titillium"/>
      <family val="3"/>
    </font>
    <font>
      <b/>
      <sz val="14"/>
      <color theme="0" tint="-4.9989318521683403E-2"/>
      <name val="Titillium"/>
      <family val="3"/>
    </font>
    <font>
      <sz val="10"/>
      <color theme="0" tint="-4.9989318521683403E-2"/>
      <name val="Titillium"/>
      <family val="3"/>
    </font>
    <font>
      <sz val="10"/>
      <name val="Titillium"/>
      <family val="3"/>
    </font>
    <font>
      <sz val="8"/>
      <color theme="0" tint="-4.9989318521683403E-2"/>
      <name val="Titillium"/>
      <family val="3"/>
    </font>
    <font>
      <b/>
      <sz val="10"/>
      <color indexed="9"/>
      <name val="Titillium"/>
      <family val="3"/>
    </font>
    <font>
      <sz val="8"/>
      <color theme="0" tint="-0.14999847407452621"/>
      <name val="Titillium"/>
      <family val="3"/>
    </font>
    <font>
      <sz val="10"/>
      <color theme="0" tint="-0.14999847407452621"/>
      <name val="Titillium"/>
      <family val="3"/>
    </font>
    <font>
      <b/>
      <sz val="10"/>
      <color theme="0" tint="-0.14999847407452621"/>
      <name val="Titillium"/>
      <family val="3"/>
      <scheme val="minor"/>
    </font>
    <font>
      <b/>
      <sz val="10"/>
      <name val="Titillium"/>
      <family val="3"/>
      <scheme val="minor"/>
    </font>
    <font>
      <sz val="10"/>
      <color theme="0" tint="-0.14999847407452621"/>
      <name val="Titillium"/>
      <family val="3"/>
      <scheme val="minor"/>
    </font>
    <font>
      <sz val="10"/>
      <name val="Titillium"/>
      <family val="3"/>
      <scheme val="minor"/>
    </font>
    <font>
      <b/>
      <sz val="8"/>
      <color theme="0" tint="-0.14999847407452621"/>
      <name val="Titillium"/>
      <family val="3"/>
      <scheme val="minor"/>
    </font>
    <font>
      <b/>
      <sz val="8"/>
      <name val="Titillium"/>
      <family val="3"/>
      <scheme val="minor"/>
    </font>
    <font>
      <u/>
      <sz val="10"/>
      <color theme="0" tint="-0.14999847407452621"/>
      <name val="Titillium"/>
      <family val="3"/>
      <scheme val="minor"/>
    </font>
    <font>
      <sz val="8"/>
      <color theme="0" tint="-0.14999847407452621"/>
      <name val="Titillium"/>
      <family val="3"/>
      <scheme val="minor"/>
    </font>
    <font>
      <sz val="8"/>
      <name val="Titillium"/>
      <family val="3"/>
      <scheme val="minor"/>
    </font>
    <font>
      <sz val="11"/>
      <color theme="0" tint="-0.14999847407452621"/>
      <name val="Titillium"/>
      <family val="3"/>
      <scheme val="minor"/>
    </font>
    <font>
      <b/>
      <sz val="12"/>
      <color theme="0" tint="-0.14999847407452621"/>
      <name val="Titillium"/>
      <family val="3"/>
      <scheme val="minor"/>
    </font>
    <font>
      <b/>
      <sz val="14"/>
      <name val="Titillium"/>
      <family val="3"/>
      <scheme val="minor"/>
    </font>
    <font>
      <sz val="10"/>
      <color theme="0"/>
      <name val="Titillium"/>
      <family val="3"/>
      <scheme val="minor"/>
    </font>
    <font>
      <b/>
      <sz val="24"/>
      <name val="Titillium Lt"/>
      <family val="3"/>
      <scheme val="major"/>
    </font>
    <font>
      <b/>
      <sz val="25"/>
      <name val="Titillium Lt"/>
      <family val="3"/>
      <scheme val="major"/>
    </font>
    <font>
      <b/>
      <sz val="12"/>
      <name val="Titillium"/>
      <family val="3"/>
    </font>
    <font>
      <sz val="12"/>
      <name val="Titillium"/>
      <family val="3"/>
    </font>
    <font>
      <b/>
      <sz val="12"/>
      <color theme="1"/>
      <name val="Titillium"/>
      <family val="3"/>
    </font>
    <font>
      <b/>
      <sz val="12"/>
      <name val="Titillium"/>
      <family val="3"/>
      <scheme val="minor"/>
    </font>
    <font>
      <sz val="12"/>
      <name val="Titillium"/>
      <family val="3"/>
      <scheme val="minor"/>
    </font>
    <font>
      <b/>
      <sz val="12"/>
      <color theme="1"/>
      <name val="Titillium"/>
      <family val="3"/>
      <scheme val="minor"/>
    </font>
    <font>
      <b/>
      <sz val="12"/>
      <name val="Titillium Lt"/>
      <family val="3"/>
      <scheme val="major"/>
    </font>
    <font>
      <sz val="12"/>
      <color theme="0" tint="-0.14999847407452621"/>
      <name val="Titillium"/>
      <family val="3"/>
      <scheme val="minor"/>
    </font>
    <font>
      <sz val="12"/>
      <color theme="0"/>
      <name val="Titillium"/>
      <family val="3"/>
      <scheme val="minor"/>
    </font>
    <font>
      <sz val="12"/>
      <color theme="0" tint="-4.9989318521683403E-2"/>
      <name val="Titillium"/>
      <family val="3"/>
      <scheme val="minor"/>
    </font>
    <font>
      <i/>
      <sz val="12"/>
      <name val="Titillium"/>
      <family val="3"/>
    </font>
    <font>
      <i/>
      <sz val="12"/>
      <color theme="1"/>
      <name val="Titillium"/>
      <family val="3"/>
    </font>
    <font>
      <i/>
      <sz val="12"/>
      <name val="Titillium"/>
      <family val="3"/>
      <scheme val="minor"/>
    </font>
    <font>
      <i/>
      <sz val="12"/>
      <color theme="1"/>
      <name val="Titillium"/>
      <family val="3"/>
      <scheme val="minor"/>
    </font>
    <font>
      <b/>
      <i/>
      <sz val="12"/>
      <color theme="1"/>
      <name val="Titillium"/>
      <family val="3"/>
      <scheme val="minor"/>
    </font>
    <font>
      <b/>
      <sz val="18"/>
      <name val="Titillium Lt"/>
      <family val="3"/>
      <scheme val="major"/>
    </font>
    <font>
      <b/>
      <sz val="10"/>
      <color theme="1"/>
      <name val="Titillium"/>
      <family val="3"/>
      <scheme val="minor"/>
    </font>
    <font>
      <i/>
      <sz val="10"/>
      <color theme="1"/>
      <name val="Titillium"/>
      <family val="3"/>
      <scheme val="minor"/>
    </font>
    <font>
      <i/>
      <sz val="10"/>
      <name val="Titillium"/>
      <family val="3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18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2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/>
    <xf numFmtId="0" fontId="65" fillId="0" borderId="0" xfId="0" applyFont="1"/>
    <xf numFmtId="166" fontId="66" fillId="0" borderId="0" xfId="0" applyNumberFormat="1" applyFont="1" applyBorder="1"/>
    <xf numFmtId="0" fontId="62" fillId="0" borderId="0" xfId="0" applyFont="1" applyAlignment="1">
      <alignment horizontal="center" wrapText="1"/>
    </xf>
    <xf numFmtId="0" fontId="67" fillId="24" borderId="0" xfId="0" applyFont="1" applyFill="1" applyBorder="1" applyAlignment="1">
      <alignment horizontal="center" wrapText="1"/>
    </xf>
    <xf numFmtId="3" fontId="65" fillId="24" borderId="0" xfId="0" applyNumberFormat="1" applyFont="1" applyFill="1" applyBorder="1"/>
    <xf numFmtId="3" fontId="67" fillId="24" borderId="0" xfId="0" applyNumberFormat="1" applyFont="1" applyFill="1" applyBorder="1"/>
    <xf numFmtId="0" fontId="63" fillId="0" borderId="0" xfId="0" applyFont="1" applyAlignment="1">
      <alignment horizontal="center" wrapText="1"/>
    </xf>
    <xf numFmtId="14" fontId="68" fillId="24" borderId="0" xfId="0" applyNumberFormat="1" applyFont="1" applyFill="1" applyBorder="1" applyAlignment="1">
      <alignment horizontal="center" wrapText="1"/>
    </xf>
    <xf numFmtId="0" fontId="68" fillId="24" borderId="0" xfId="0" applyFont="1" applyFill="1" applyBorder="1" applyAlignment="1">
      <alignment horizontal="center" wrapText="1"/>
    </xf>
    <xf numFmtId="3" fontId="68" fillId="24" borderId="0" xfId="0" applyNumberFormat="1" applyFont="1" applyFill="1" applyBorder="1" applyAlignment="1">
      <alignment horizontal="center" wrapText="1"/>
    </xf>
    <xf numFmtId="14" fontId="69" fillId="0" borderId="0" xfId="0" applyNumberFormat="1" applyFont="1" applyBorder="1"/>
    <xf numFmtId="0" fontId="69" fillId="0" borderId="0" xfId="0" applyFont="1" applyBorder="1"/>
    <xf numFmtId="3" fontId="69" fillId="24" borderId="0" xfId="0" applyNumberFormat="1" applyFont="1" applyFill="1" applyBorder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3" fontId="72" fillId="0" borderId="0" xfId="0" applyNumberFormat="1" applyFont="1" applyFill="1"/>
    <xf numFmtId="0" fontId="72" fillId="0" borderId="0" xfId="0" applyFont="1" applyFill="1"/>
    <xf numFmtId="0" fontId="74" fillId="0" borderId="0" xfId="0" applyFont="1" applyFill="1" applyAlignment="1">
      <alignment horizontal="center" wrapText="1"/>
    </xf>
    <xf numFmtId="0" fontId="74" fillId="24" borderId="0" xfId="0" applyFont="1" applyFill="1" applyAlignment="1">
      <alignment horizontal="center" wrapText="1"/>
    </xf>
    <xf numFmtId="0" fontId="75" fillId="24" borderId="0" xfId="0" applyFont="1" applyFill="1" applyAlignment="1">
      <alignment horizontal="center" wrapText="1"/>
    </xf>
    <xf numFmtId="0" fontId="76" fillId="0" borderId="0" xfId="35" applyFont="1" applyFill="1" applyAlignment="1" applyProtection="1">
      <alignment horizontal="right" wrapText="1"/>
    </xf>
    <xf numFmtId="3" fontId="77" fillId="24" borderId="0" xfId="0" applyNumberFormat="1" applyFont="1" applyFill="1" applyAlignment="1">
      <alignment horizontal="right" wrapText="1"/>
    </xf>
    <xf numFmtId="0" fontId="78" fillId="24" borderId="0" xfId="0" applyFont="1" applyFill="1" applyAlignment="1">
      <alignment horizontal="right" wrapText="1"/>
    </xf>
    <xf numFmtId="3" fontId="78" fillId="24" borderId="0" xfId="0" applyNumberFormat="1" applyFont="1" applyFill="1" applyAlignment="1">
      <alignment horizontal="right" wrapText="1"/>
    </xf>
    <xf numFmtId="49" fontId="77" fillId="24" borderId="0" xfId="0" applyNumberFormat="1" applyFont="1" applyFill="1" applyBorder="1"/>
    <xf numFmtId="3" fontId="77" fillId="24" borderId="0" xfId="0" applyNumberFormat="1" applyFont="1" applyFill="1" applyBorder="1"/>
    <xf numFmtId="0" fontId="72" fillId="24" borderId="0" xfId="0" applyFont="1" applyFill="1"/>
    <xf numFmtId="0" fontId="73" fillId="24" borderId="0" xfId="0" applyFont="1" applyFill="1"/>
    <xf numFmtId="0" fontId="70" fillId="0" borderId="0" xfId="0" applyFont="1" applyAlignment="1">
      <alignment wrapText="1"/>
    </xf>
    <xf numFmtId="0" fontId="72" fillId="24" borderId="0" xfId="0" applyFont="1" applyFill="1" applyBorder="1"/>
    <xf numFmtId="0" fontId="74" fillId="24" borderId="0" xfId="0" applyFont="1" applyFill="1" applyBorder="1" applyAlignment="1">
      <alignment horizontal="center" wrapText="1"/>
    </xf>
    <xf numFmtId="0" fontId="74" fillId="24" borderId="0" xfId="0" applyFont="1" applyFill="1" applyBorder="1" applyAlignment="1">
      <alignment wrapText="1"/>
    </xf>
    <xf numFmtId="49" fontId="77" fillId="0" borderId="0" xfId="0" applyNumberFormat="1" applyFont="1" applyBorder="1"/>
    <xf numFmtId="3" fontId="77" fillId="0" borderId="0" xfId="0" applyNumberFormat="1" applyFont="1" applyBorder="1"/>
    <xf numFmtId="3" fontId="79" fillId="24" borderId="0" xfId="0" applyNumberFormat="1" applyFont="1" applyFill="1" applyBorder="1"/>
    <xf numFmtId="0" fontId="77" fillId="24" borderId="0" xfId="0" applyFont="1" applyFill="1" applyBorder="1"/>
    <xf numFmtId="0" fontId="77" fillId="24" borderId="0" xfId="0" applyFont="1" applyFill="1" applyBorder="1" applyAlignment="1">
      <alignment wrapText="1"/>
    </xf>
    <xf numFmtId="171" fontId="77" fillId="24" borderId="0" xfId="0" applyNumberFormat="1" applyFont="1" applyFill="1" applyBorder="1" applyAlignment="1">
      <alignment horizontal="right"/>
    </xf>
    <xf numFmtId="0" fontId="72" fillId="0" borderId="0" xfId="0" applyFont="1" applyBorder="1" applyAlignment="1">
      <alignment wrapText="1"/>
    </xf>
    <xf numFmtId="0" fontId="72" fillId="0" borderId="0" xfId="0" applyFont="1" applyBorder="1"/>
    <xf numFmtId="17" fontId="72" fillId="0" borderId="0" xfId="0" quotePrefix="1" applyNumberFormat="1" applyFont="1"/>
    <xf numFmtId="0" fontId="72" fillId="0" borderId="0" xfId="0" quotePrefix="1" applyFont="1"/>
    <xf numFmtId="0" fontId="80" fillId="0" borderId="0" xfId="0" applyFont="1" applyBorder="1" applyAlignment="1">
      <alignment horizontal="left" wrapText="1"/>
    </xf>
    <xf numFmtId="0" fontId="80" fillId="24" borderId="0" xfId="0" applyFont="1" applyFill="1" applyBorder="1" applyAlignment="1">
      <alignment horizontal="left" wrapText="1"/>
    </xf>
    <xf numFmtId="3" fontId="73" fillId="0" borderId="0" xfId="0" applyNumberFormat="1" applyFont="1"/>
    <xf numFmtId="0" fontId="81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 horizontal="center" wrapText="1"/>
    </xf>
    <xf numFmtId="0" fontId="82" fillId="0" borderId="0" xfId="0" applyFont="1"/>
    <xf numFmtId="10" fontId="82" fillId="0" borderId="0" xfId="0" applyNumberFormat="1" applyFont="1"/>
    <xf numFmtId="3" fontId="82" fillId="0" borderId="0" xfId="0" applyNumberFormat="1" applyFont="1"/>
    <xf numFmtId="0" fontId="83" fillId="0" borderId="0" xfId="0" applyFont="1" applyFill="1" applyBorder="1" applyAlignment="1">
      <alignment horizontal="left" wrapText="1"/>
    </xf>
    <xf numFmtId="0" fontId="65" fillId="0" borderId="0" xfId="0" applyFont="1" applyAlignment="1"/>
    <xf numFmtId="0" fontId="64" fillId="0" borderId="0" xfId="0" applyFont="1" applyAlignment="1"/>
    <xf numFmtId="0" fontId="87" fillId="56" borderId="24" xfId="0" applyFont="1" applyFill="1" applyBorder="1" applyAlignment="1">
      <alignment horizontal="center" wrapText="1"/>
    </xf>
    <xf numFmtId="0" fontId="87" fillId="56" borderId="25" xfId="0" applyFont="1" applyFill="1" applyBorder="1" applyAlignment="1">
      <alignment horizontal="center" wrapText="1"/>
    </xf>
    <xf numFmtId="3" fontId="86" fillId="57" borderId="26" xfId="0" applyNumberFormat="1" applyFont="1" applyFill="1" applyBorder="1"/>
    <xf numFmtId="3" fontId="86" fillId="57" borderId="23" xfId="0" applyNumberFormat="1" applyFont="1" applyFill="1" applyBorder="1"/>
    <xf numFmtId="3" fontId="86" fillId="24" borderId="10" xfId="0" applyNumberFormat="1" applyFont="1" applyFill="1" applyBorder="1"/>
    <xf numFmtId="3" fontId="86" fillId="24" borderId="22" xfId="0" applyNumberFormat="1" applyFont="1" applyFill="1" applyBorder="1"/>
    <xf numFmtId="3" fontId="86" fillId="57" borderId="10" xfId="0" applyNumberFormat="1" applyFont="1" applyFill="1" applyBorder="1"/>
    <xf numFmtId="3" fontId="86" fillId="57" borderId="22" xfId="0" applyNumberFormat="1" applyFont="1" applyFill="1" applyBorder="1"/>
    <xf numFmtId="3" fontId="86" fillId="57" borderId="30" xfId="0" applyNumberFormat="1" applyFont="1" applyFill="1" applyBorder="1"/>
    <xf numFmtId="3" fontId="86" fillId="57" borderId="27" xfId="0" applyNumberFormat="1" applyFont="1" applyFill="1" applyBorder="1"/>
    <xf numFmtId="3" fontId="87" fillId="24" borderId="28" xfId="0" applyNumberFormat="1" applyFont="1" applyFill="1" applyBorder="1"/>
    <xf numFmtId="3" fontId="87" fillId="24" borderId="29" xfId="0" applyNumberFormat="1" applyFont="1" applyFill="1" applyBorder="1"/>
    <xf numFmtId="0" fontId="87" fillId="56" borderId="24" xfId="0" applyFont="1" applyFill="1" applyBorder="1" applyAlignment="1">
      <alignment horizontal="left" wrapText="1"/>
    </xf>
    <xf numFmtId="0" fontId="86" fillId="57" borderId="26" xfId="0" applyFont="1" applyFill="1" applyBorder="1" applyAlignment="1">
      <alignment horizontal="left" vertical="center" wrapText="1"/>
    </xf>
    <xf numFmtId="4" fontId="86" fillId="57" borderId="26" xfId="0" applyNumberFormat="1" applyFont="1" applyFill="1" applyBorder="1"/>
    <xf numFmtId="14" fontId="86" fillId="57" borderId="26" xfId="0" applyNumberFormat="1" applyFont="1" applyFill="1" applyBorder="1"/>
    <xf numFmtId="10" fontId="86" fillId="57" borderId="26" xfId="41" applyNumberFormat="1" applyFont="1" applyFill="1" applyBorder="1"/>
    <xf numFmtId="0" fontId="86" fillId="24" borderId="10" xfId="0" applyFont="1" applyFill="1" applyBorder="1" applyAlignment="1">
      <alignment horizontal="left" vertical="center" wrapText="1"/>
    </xf>
    <xf numFmtId="4" fontId="86" fillId="24" borderId="10" xfId="0" applyNumberFormat="1" applyFont="1" applyFill="1" applyBorder="1"/>
    <xf numFmtId="14" fontId="86" fillId="24" borderId="10" xfId="0" applyNumberFormat="1" applyFont="1" applyFill="1" applyBorder="1"/>
    <xf numFmtId="10" fontId="86" fillId="24" borderId="10" xfId="41" applyNumberFormat="1" applyFont="1" applyFill="1" applyBorder="1"/>
    <xf numFmtId="0" fontId="86" fillId="57" borderId="10" xfId="0" applyFont="1" applyFill="1" applyBorder="1" applyAlignment="1">
      <alignment horizontal="left" vertical="center" wrapText="1"/>
    </xf>
    <xf numFmtId="4" fontId="86" fillId="57" borderId="10" xfId="0" applyNumberFormat="1" applyFont="1" applyFill="1" applyBorder="1"/>
    <xf numFmtId="14" fontId="86" fillId="57" borderId="10" xfId="0" applyNumberFormat="1" applyFont="1" applyFill="1" applyBorder="1"/>
    <xf numFmtId="10" fontId="86" fillId="57" borderId="10" xfId="41" applyNumberFormat="1" applyFont="1" applyFill="1" applyBorder="1"/>
    <xf numFmtId="0" fontId="86" fillId="24" borderId="30" xfId="0" applyFont="1" applyFill="1" applyBorder="1" applyAlignment="1">
      <alignment horizontal="left" vertical="center" wrapText="1"/>
    </xf>
    <xf numFmtId="4" fontId="86" fillId="24" borderId="30" xfId="0" applyNumberFormat="1" applyFont="1" applyFill="1" applyBorder="1"/>
    <xf numFmtId="14" fontId="86" fillId="24" borderId="30" xfId="0" applyNumberFormat="1" applyFont="1" applyFill="1" applyBorder="1"/>
    <xf numFmtId="0" fontId="90" fillId="56" borderId="30" xfId="0" applyFont="1" applyFill="1" applyBorder="1" applyAlignment="1">
      <alignment horizontal="left" wrapText="1"/>
    </xf>
    <xf numFmtId="0" fontId="90" fillId="56" borderId="30" xfId="0" applyFont="1" applyFill="1" applyBorder="1" applyAlignment="1">
      <alignment horizontal="center" wrapText="1"/>
    </xf>
    <xf numFmtId="0" fontId="89" fillId="57" borderId="28" xfId="0" applyFont="1" applyFill="1" applyBorder="1" applyAlignment="1">
      <alignment horizontal="left" wrapText="1"/>
    </xf>
    <xf numFmtId="3" fontId="89" fillId="57" borderId="28" xfId="0" applyNumberFormat="1" applyFont="1" applyFill="1" applyBorder="1"/>
    <xf numFmtId="0" fontId="89" fillId="24" borderId="10" xfId="0" applyFont="1" applyFill="1" applyBorder="1" applyAlignment="1">
      <alignment horizontal="left" wrapText="1"/>
    </xf>
    <xf numFmtId="3" fontId="89" fillId="24" borderId="10" xfId="0" applyNumberFormat="1" applyFont="1" applyFill="1" applyBorder="1"/>
    <xf numFmtId="0" fontId="89" fillId="57" borderId="10" xfId="0" applyFont="1" applyFill="1" applyBorder="1" applyAlignment="1">
      <alignment horizontal="left" wrapText="1"/>
    </xf>
    <xf numFmtId="3" fontId="89" fillId="57" borderId="10" xfId="0" applyNumberFormat="1" applyFont="1" applyFill="1" applyBorder="1"/>
    <xf numFmtId="0" fontId="90" fillId="24" borderId="26" xfId="0" applyFont="1" applyFill="1" applyBorder="1" applyAlignment="1">
      <alignment horizontal="left" wrapText="1"/>
    </xf>
    <xf numFmtId="3" fontId="90" fillId="24" borderId="26" xfId="0" applyNumberFormat="1" applyFont="1" applyFill="1" applyBorder="1" applyAlignment="1">
      <alignment horizontal="right" wrapText="1"/>
    </xf>
    <xf numFmtId="3" fontId="90" fillId="24" borderId="33" xfId="0" applyNumberFormat="1" applyFont="1" applyFill="1" applyBorder="1" applyAlignment="1">
      <alignment horizontal="right" wrapText="1"/>
    </xf>
    <xf numFmtId="0" fontId="90" fillId="56" borderId="32" xfId="0" applyFont="1" applyFill="1" applyBorder="1" applyAlignment="1">
      <alignment horizontal="center" wrapText="1"/>
    </xf>
    <xf numFmtId="49" fontId="89" fillId="57" borderId="28" xfId="0" applyNumberFormat="1" applyFont="1" applyFill="1" applyBorder="1"/>
    <xf numFmtId="49" fontId="89" fillId="57" borderId="28" xfId="0" applyNumberFormat="1" applyFont="1" applyFill="1" applyBorder="1" applyAlignment="1">
      <alignment horizontal="center" vertical="center" wrapText="1"/>
    </xf>
    <xf numFmtId="10" fontId="89" fillId="57" borderId="31" xfId="41" applyNumberFormat="1" applyFont="1" applyFill="1" applyBorder="1"/>
    <xf numFmtId="10" fontId="89" fillId="57" borderId="28" xfId="41" applyNumberFormat="1" applyFont="1" applyFill="1" applyBorder="1"/>
    <xf numFmtId="49" fontId="89" fillId="24" borderId="10" xfId="0" applyNumberFormat="1" applyFont="1" applyFill="1" applyBorder="1"/>
    <xf numFmtId="49" fontId="89" fillId="24" borderId="10" xfId="0" applyNumberFormat="1" applyFont="1" applyFill="1" applyBorder="1" applyAlignment="1">
      <alignment horizontal="center" vertical="center" wrapText="1"/>
    </xf>
    <xf numFmtId="10" fontId="89" fillId="24" borderId="12" xfId="41" applyNumberFormat="1" applyFont="1" applyFill="1" applyBorder="1"/>
    <xf numFmtId="10" fontId="89" fillId="24" borderId="10" xfId="41" applyNumberFormat="1" applyFont="1" applyFill="1" applyBorder="1"/>
    <xf numFmtId="49" fontId="89" fillId="57" borderId="10" xfId="0" applyNumberFormat="1" applyFont="1" applyFill="1" applyBorder="1"/>
    <xf numFmtId="49" fontId="89" fillId="57" borderId="10" xfId="0" applyNumberFormat="1" applyFont="1" applyFill="1" applyBorder="1" applyAlignment="1">
      <alignment horizontal="center" vertical="center" wrapText="1"/>
    </xf>
    <xf numFmtId="49" fontId="89" fillId="24" borderId="30" xfId="0" applyNumberFormat="1" applyFont="1" applyFill="1" applyBorder="1" applyAlignment="1">
      <alignment horizontal="center" vertical="center" wrapText="1"/>
    </xf>
    <xf numFmtId="3" fontId="89" fillId="24" borderId="30" xfId="0" applyNumberFormat="1" applyFont="1" applyFill="1" applyBorder="1"/>
    <xf numFmtId="49" fontId="89" fillId="57" borderId="28" xfId="0" applyNumberFormat="1" applyFont="1" applyFill="1" applyBorder="1" applyAlignment="1">
      <alignment wrapText="1"/>
    </xf>
    <xf numFmtId="49" fontId="89" fillId="24" borderId="10" xfId="0" applyNumberFormat="1" applyFont="1" applyFill="1" applyBorder="1" applyAlignment="1">
      <alignment wrapText="1"/>
    </xf>
    <xf numFmtId="49" fontId="89" fillId="57" borderId="30" xfId="0" applyNumberFormat="1" applyFont="1" applyFill="1" applyBorder="1" applyAlignment="1">
      <alignment wrapText="1"/>
    </xf>
    <xf numFmtId="49" fontId="89" fillId="57" borderId="30" xfId="0" applyNumberFormat="1" applyFont="1" applyFill="1" applyBorder="1" applyAlignment="1">
      <alignment horizontal="center" vertical="center" wrapText="1"/>
    </xf>
    <xf numFmtId="3" fontId="89" fillId="57" borderId="30" xfId="0" applyNumberFormat="1" applyFont="1" applyFill="1" applyBorder="1"/>
    <xf numFmtId="10" fontId="89" fillId="57" borderId="32" xfId="41" applyNumberFormat="1" applyFont="1" applyFill="1" applyBorder="1"/>
    <xf numFmtId="10" fontId="89" fillId="57" borderId="30" xfId="41" applyNumberFormat="1" applyFont="1" applyFill="1" applyBorder="1"/>
    <xf numFmtId="0" fontId="80" fillId="24" borderId="0" xfId="0" applyFont="1" applyFill="1" applyBorder="1" applyAlignment="1">
      <alignment horizontal="left"/>
    </xf>
    <xf numFmtId="0" fontId="80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0" fillId="0" borderId="0" xfId="0" applyFont="1" applyAlignment="1">
      <alignment wrapText="1"/>
    </xf>
    <xf numFmtId="0" fontId="80" fillId="24" borderId="0" xfId="0" applyFont="1" applyFill="1" applyBorder="1" applyAlignment="1">
      <alignment wrapText="1"/>
    </xf>
    <xf numFmtId="0" fontId="92" fillId="24" borderId="0" xfId="0" applyFont="1" applyFill="1" applyBorder="1"/>
    <xf numFmtId="0" fontId="92" fillId="0" borderId="0" xfId="0" applyFont="1"/>
    <xf numFmtId="0" fontId="89" fillId="0" borderId="0" xfId="0" applyFont="1"/>
    <xf numFmtId="0" fontId="89" fillId="24" borderId="30" xfId="0" applyFont="1" applyFill="1" applyBorder="1" applyAlignment="1">
      <alignment horizontal="left" wrapText="1"/>
    </xf>
    <xf numFmtId="3" fontId="92" fillId="0" borderId="0" xfId="0" applyNumberFormat="1" applyFont="1"/>
    <xf numFmtId="49" fontId="89" fillId="57" borderId="28" xfId="0" applyNumberFormat="1" applyFont="1" applyFill="1" applyBorder="1" applyAlignment="1"/>
    <xf numFmtId="3" fontId="89" fillId="57" borderId="28" xfId="0" applyNumberFormat="1" applyFont="1" applyFill="1" applyBorder="1" applyAlignment="1"/>
    <xf numFmtId="4" fontId="89" fillId="57" borderId="28" xfId="28" applyNumberFormat="1" applyFont="1" applyFill="1" applyBorder="1" applyAlignment="1">
      <alignment horizontal="right" wrapText="1"/>
    </xf>
    <xf numFmtId="3" fontId="89" fillId="57" borderId="28" xfId="28" applyNumberFormat="1" applyFont="1" applyFill="1" applyBorder="1" applyAlignment="1">
      <alignment horizontal="right" wrapText="1"/>
    </xf>
    <xf numFmtId="10" fontId="89" fillId="57" borderId="28" xfId="41" applyNumberFormat="1" applyFont="1" applyFill="1" applyBorder="1" applyAlignment="1">
      <alignment horizontal="right" wrapText="1"/>
    </xf>
    <xf numFmtId="49" fontId="89" fillId="24" borderId="10" xfId="0" applyNumberFormat="1" applyFont="1" applyFill="1" applyBorder="1" applyAlignment="1"/>
    <xf numFmtId="3" fontId="89" fillId="24" borderId="10" xfId="0" applyNumberFormat="1" applyFont="1" applyFill="1" applyBorder="1" applyAlignment="1"/>
    <xf numFmtId="4" fontId="89" fillId="24" borderId="10" xfId="28" applyNumberFormat="1" applyFont="1" applyFill="1" applyBorder="1" applyAlignment="1">
      <alignment horizontal="right" wrapText="1"/>
    </xf>
    <xf numFmtId="3" fontId="89" fillId="24" borderId="10" xfId="28" applyNumberFormat="1" applyFont="1" applyFill="1" applyBorder="1" applyAlignment="1">
      <alignment horizontal="right" wrapText="1"/>
    </xf>
    <xf numFmtId="10" fontId="89" fillId="24" borderId="10" xfId="41" applyNumberFormat="1" applyFont="1" applyFill="1" applyBorder="1" applyAlignment="1">
      <alignment horizontal="right" wrapText="1"/>
    </xf>
    <xf numFmtId="49" fontId="89" fillId="57" borderId="10" xfId="0" applyNumberFormat="1" applyFont="1" applyFill="1" applyBorder="1" applyAlignment="1"/>
    <xf numFmtId="3" fontId="89" fillId="57" borderId="10" xfId="0" applyNumberFormat="1" applyFont="1" applyFill="1" applyBorder="1" applyAlignment="1"/>
    <xf numFmtId="4" fontId="89" fillId="57" borderId="10" xfId="28" applyNumberFormat="1" applyFont="1" applyFill="1" applyBorder="1" applyAlignment="1">
      <alignment horizontal="right" wrapText="1"/>
    </xf>
    <xf numFmtId="3" fontId="89" fillId="57" borderId="10" xfId="28" applyNumberFormat="1" applyFont="1" applyFill="1" applyBorder="1" applyAlignment="1">
      <alignment horizontal="right" wrapText="1"/>
    </xf>
    <xf numFmtId="10" fontId="89" fillId="57" borderId="10" xfId="41" applyNumberFormat="1" applyFont="1" applyFill="1" applyBorder="1" applyAlignment="1">
      <alignment horizontal="right" wrapText="1"/>
    </xf>
    <xf numFmtId="49" fontId="89" fillId="24" borderId="30" xfId="0" applyNumberFormat="1" applyFont="1" applyFill="1" applyBorder="1" applyAlignment="1"/>
    <xf numFmtId="3" fontId="89" fillId="24" borderId="30" xfId="0" applyNumberFormat="1" applyFont="1" applyFill="1" applyBorder="1" applyAlignment="1"/>
    <xf numFmtId="4" fontId="89" fillId="24" borderId="30" xfId="28" applyNumberFormat="1" applyFont="1" applyFill="1" applyBorder="1" applyAlignment="1">
      <alignment horizontal="right" wrapText="1"/>
    </xf>
    <xf numFmtId="3" fontId="89" fillId="24" borderId="30" xfId="28" applyNumberFormat="1" applyFont="1" applyFill="1" applyBorder="1" applyAlignment="1">
      <alignment horizontal="right" wrapText="1"/>
    </xf>
    <xf numFmtId="10" fontId="89" fillId="24" borderId="30" xfId="41" applyNumberFormat="1" applyFont="1" applyFill="1" applyBorder="1" applyAlignment="1">
      <alignment horizontal="right" wrapText="1"/>
    </xf>
    <xf numFmtId="0" fontId="80" fillId="24" borderId="0" xfId="0" applyFont="1" applyFill="1" applyBorder="1"/>
    <xf numFmtId="3" fontId="89" fillId="0" borderId="0" xfId="0" applyNumberFormat="1" applyFont="1" applyFill="1" applyBorder="1" applyAlignment="1"/>
    <xf numFmtId="2" fontId="89" fillId="0" borderId="0" xfId="28" applyNumberFormat="1" applyFont="1" applyFill="1" applyBorder="1" applyAlignment="1">
      <alignment horizontal="right" wrapText="1"/>
    </xf>
    <xf numFmtId="3" fontId="89" fillId="0" borderId="0" xfId="28" applyNumberFormat="1" applyFont="1" applyFill="1" applyBorder="1" applyAlignment="1">
      <alignment horizontal="right" wrapText="1"/>
    </xf>
    <xf numFmtId="10" fontId="89" fillId="0" borderId="0" xfId="41" applyNumberFormat="1" applyFont="1" applyFill="1" applyBorder="1" applyAlignment="1">
      <alignment horizontal="right" wrapText="1"/>
    </xf>
    <xf numFmtId="10" fontId="92" fillId="0" borderId="0" xfId="41" applyNumberFormat="1" applyFont="1"/>
    <xf numFmtId="0" fontId="80" fillId="24" borderId="0" xfId="0" applyFont="1" applyFill="1" applyBorder="1" applyAlignment="1">
      <alignment horizontal="center" wrapText="1"/>
    </xf>
    <xf numFmtId="0" fontId="92" fillId="24" borderId="0" xfId="0" applyFont="1" applyFill="1" applyBorder="1" applyAlignment="1">
      <alignment wrapText="1"/>
    </xf>
    <xf numFmtId="171" fontId="92" fillId="24" borderId="0" xfId="0" applyNumberFormat="1" applyFont="1" applyFill="1" applyBorder="1"/>
    <xf numFmtId="3" fontId="93" fillId="0" borderId="0" xfId="0" applyNumberFormat="1" applyFont="1"/>
    <xf numFmtId="3" fontId="92" fillId="24" borderId="0" xfId="0" applyNumberFormat="1" applyFont="1" applyFill="1" applyBorder="1"/>
    <xf numFmtId="17" fontId="92" fillId="24" borderId="0" xfId="0" quotePrefix="1" applyNumberFormat="1" applyFont="1" applyFill="1" applyBorder="1"/>
    <xf numFmtId="49" fontId="88" fillId="0" borderId="0" xfId="0" applyNumberFormat="1" applyFont="1" applyFill="1" applyBorder="1" applyAlignment="1">
      <alignment horizontal="left"/>
    </xf>
    <xf numFmtId="4" fontId="88" fillId="0" borderId="0" xfId="0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left" wrapText="1"/>
    </xf>
    <xf numFmtId="3" fontId="89" fillId="0" borderId="0" xfId="0" applyNumberFormat="1" applyFont="1" applyFill="1" applyBorder="1" applyAlignment="1">
      <alignment horizontal="left"/>
    </xf>
    <xf numFmtId="49" fontId="90" fillId="56" borderId="30" xfId="0" applyNumberFormat="1" applyFont="1" applyFill="1" applyBorder="1" applyAlignment="1">
      <alignment horizontal="left" wrapText="1"/>
    </xf>
    <xf numFmtId="4" fontId="90" fillId="56" borderId="30" xfId="0" applyNumberFormat="1" applyFont="1" applyFill="1" applyBorder="1" applyAlignment="1">
      <alignment horizontal="center" wrapText="1"/>
    </xf>
    <xf numFmtId="3" fontId="90" fillId="56" borderId="30" xfId="0" applyNumberFormat="1" applyFont="1" applyFill="1" applyBorder="1" applyAlignment="1">
      <alignment horizontal="center" wrapText="1"/>
    </xf>
    <xf numFmtId="4" fontId="89" fillId="57" borderId="28" xfId="0" applyNumberFormat="1" applyFont="1" applyFill="1" applyBorder="1"/>
    <xf numFmtId="4" fontId="89" fillId="24" borderId="10" xfId="0" applyNumberFormat="1" applyFont="1" applyFill="1" applyBorder="1"/>
    <xf numFmtId="4" fontId="89" fillId="57" borderId="10" xfId="0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4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 applyAlignment="1">
      <alignment horizontal="left" wrapText="1"/>
    </xf>
    <xf numFmtId="168" fontId="89" fillId="0" borderId="0" xfId="0" applyNumberFormat="1" applyFont="1" applyFill="1" applyBorder="1"/>
    <xf numFmtId="3" fontId="89" fillId="0" borderId="0" xfId="0" applyNumberFormat="1" applyFont="1" applyFill="1" applyBorder="1"/>
    <xf numFmtId="0" fontId="89" fillId="0" borderId="0" xfId="0" applyFont="1" applyFill="1" applyBorder="1"/>
    <xf numFmtId="0" fontId="88" fillId="0" borderId="0" xfId="0" applyFont="1" applyFill="1" applyBorder="1" applyAlignment="1">
      <alignment horizontal="left" wrapText="1"/>
    </xf>
    <xf numFmtId="4" fontId="88" fillId="0" borderId="0" xfId="0" applyNumberFormat="1" applyFont="1" applyFill="1" applyBorder="1" applyAlignment="1">
      <alignment horizontal="left" wrapText="1"/>
    </xf>
    <xf numFmtId="168" fontId="89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89" fillId="0" borderId="0" xfId="0" applyFont="1" applyAlignment="1">
      <alignment horizontal="left"/>
    </xf>
    <xf numFmtId="3" fontId="89" fillId="0" borderId="0" xfId="0" applyNumberFormat="1" applyFont="1" applyFill="1" applyBorder="1" applyAlignment="1">
      <alignment horizontal="right"/>
    </xf>
    <xf numFmtId="49" fontId="89" fillId="57" borderId="30" xfId="0" applyNumberFormat="1" applyFont="1" applyFill="1" applyBorder="1"/>
    <xf numFmtId="4" fontId="89" fillId="57" borderId="30" xfId="0" applyNumberFormat="1" applyFont="1" applyFill="1" applyBorder="1"/>
    <xf numFmtId="49" fontId="90" fillId="24" borderId="28" xfId="0" applyNumberFormat="1" applyFont="1" applyFill="1" applyBorder="1" applyAlignment="1">
      <alignment horizontal="left" wrapText="1"/>
    </xf>
    <xf numFmtId="4" fontId="90" fillId="24" borderId="28" xfId="0" applyNumberFormat="1" applyFont="1" applyFill="1" applyBorder="1" applyAlignment="1">
      <alignment horizontal="left" wrapText="1"/>
    </xf>
    <xf numFmtId="3" fontId="90" fillId="24" borderId="28" xfId="0" applyNumberFormat="1" applyFont="1" applyFill="1" applyBorder="1" applyAlignment="1">
      <alignment horizontal="left" wrapText="1"/>
    </xf>
    <xf numFmtId="3" fontId="90" fillId="24" borderId="28" xfId="0" applyNumberFormat="1" applyFont="1" applyFill="1" applyBorder="1" applyAlignment="1">
      <alignment horizontal="right" wrapText="1"/>
    </xf>
    <xf numFmtId="49" fontId="89" fillId="0" borderId="0" xfId="0" applyNumberFormat="1" applyFont="1" applyFill="1" applyBorder="1"/>
    <xf numFmtId="4" fontId="89" fillId="0" borderId="0" xfId="0" applyNumberFormat="1" applyFont="1" applyFill="1" applyBorder="1"/>
    <xf numFmtId="3" fontId="89" fillId="0" borderId="0" xfId="0" applyNumberFormat="1" applyFont="1"/>
    <xf numFmtId="3" fontId="89" fillId="0" borderId="0" xfId="0" applyNumberFormat="1" applyFont="1" applyAlignment="1">
      <alignment horizontal="left"/>
    </xf>
    <xf numFmtId="49" fontId="88" fillId="0" borderId="0" xfId="0" applyNumberFormat="1" applyFont="1" applyFill="1" applyBorder="1" applyAlignment="1">
      <alignment horizontal="left" wrapText="1"/>
    </xf>
    <xf numFmtId="3" fontId="88" fillId="0" borderId="0" xfId="0" applyNumberFormat="1" applyFont="1" applyFill="1" applyBorder="1" applyAlignment="1">
      <alignment wrapText="1"/>
    </xf>
    <xf numFmtId="168" fontId="89" fillId="0" borderId="0" xfId="0" applyNumberFormat="1" applyFont="1" applyFill="1" applyBorder="1" applyAlignment="1">
      <alignment horizontal="center"/>
    </xf>
    <xf numFmtId="49" fontId="90" fillId="56" borderId="30" xfId="0" applyNumberFormat="1" applyFont="1" applyFill="1" applyBorder="1" applyAlignment="1">
      <alignment horizontal="center" wrapText="1"/>
    </xf>
    <xf numFmtId="3" fontId="89" fillId="0" borderId="0" xfId="0" applyNumberFormat="1" applyFont="1" applyFill="1" applyBorder="1" applyAlignment="1">
      <alignment horizontal="center"/>
    </xf>
    <xf numFmtId="4" fontId="89" fillId="0" borderId="0" xfId="0" applyNumberFormat="1" applyFont="1" applyFill="1" applyBorder="1" applyAlignment="1">
      <alignment horizontal="center"/>
    </xf>
    <xf numFmtId="4" fontId="89" fillId="0" borderId="0" xfId="0" applyNumberFormat="1" applyFont="1"/>
    <xf numFmtId="0" fontId="94" fillId="0" borderId="0" xfId="0" applyFont="1"/>
    <xf numFmtId="0" fontId="88" fillId="0" borderId="0" xfId="0" applyFont="1" applyFill="1" applyAlignment="1"/>
    <xf numFmtId="0" fontId="88" fillId="0" borderId="0" xfId="0" applyFont="1" applyFill="1"/>
    <xf numFmtId="49" fontId="88" fillId="0" borderId="0" xfId="0" applyNumberFormat="1" applyFont="1" applyFill="1"/>
    <xf numFmtId="49" fontId="88" fillId="0" borderId="0" xfId="0" applyNumberFormat="1" applyFont="1" applyFill="1" applyAlignment="1">
      <alignment horizontal="center"/>
    </xf>
    <xf numFmtId="14" fontId="88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169" fontId="88" fillId="0" borderId="0" xfId="0" applyNumberFormat="1" applyFont="1" applyFill="1" applyBorder="1" applyAlignment="1">
      <alignment horizontal="center"/>
    </xf>
    <xf numFmtId="49" fontId="90" fillId="56" borderId="30" xfId="0" applyNumberFormat="1" applyFont="1" applyFill="1" applyBorder="1" applyAlignment="1">
      <alignment wrapText="1"/>
    </xf>
    <xf numFmtId="14" fontId="90" fillId="56" borderId="30" xfId="0" applyNumberFormat="1" applyFont="1" applyFill="1" applyBorder="1" applyAlignment="1">
      <alignment horizontal="center" wrapText="1"/>
    </xf>
    <xf numFmtId="49" fontId="89" fillId="57" borderId="28" xfId="0" applyNumberFormat="1" applyFont="1" applyFill="1" applyBorder="1" applyAlignment="1">
      <alignment horizontal="left"/>
    </xf>
    <xf numFmtId="49" fontId="89" fillId="57" borderId="28" xfId="0" applyNumberFormat="1" applyFont="1" applyFill="1" applyBorder="1" applyAlignment="1">
      <alignment horizontal="center"/>
    </xf>
    <xf numFmtId="49" fontId="89" fillId="57" borderId="28" xfId="0" applyNumberFormat="1" applyFont="1" applyFill="1" applyBorder="1" applyAlignment="1">
      <alignment horizontal="center" wrapText="1"/>
    </xf>
    <xf numFmtId="14" fontId="89" fillId="57" borderId="28" xfId="0" applyNumberFormat="1" applyFont="1" applyFill="1" applyBorder="1" applyAlignment="1">
      <alignment horizontal="center"/>
    </xf>
    <xf numFmtId="49" fontId="89" fillId="24" borderId="10" xfId="0" applyNumberFormat="1" applyFont="1" applyFill="1" applyBorder="1" applyAlignment="1">
      <alignment horizontal="left"/>
    </xf>
    <xf numFmtId="49" fontId="89" fillId="24" borderId="10" xfId="0" applyNumberFormat="1" applyFont="1" applyFill="1" applyBorder="1" applyAlignment="1">
      <alignment horizontal="center"/>
    </xf>
    <xf numFmtId="49" fontId="89" fillId="24" borderId="10" xfId="0" applyNumberFormat="1" applyFont="1" applyFill="1" applyBorder="1" applyAlignment="1">
      <alignment horizontal="center" wrapText="1"/>
    </xf>
    <xf numFmtId="14" fontId="89" fillId="24" borderId="10" xfId="0" applyNumberFormat="1" applyFont="1" applyFill="1" applyBorder="1" applyAlignment="1">
      <alignment horizontal="center"/>
    </xf>
    <xf numFmtId="49" fontId="89" fillId="0" borderId="0" xfId="0" applyNumberFormat="1" applyFont="1"/>
    <xf numFmtId="14" fontId="89" fillId="0" borderId="0" xfId="0" applyNumberFormat="1" applyFont="1"/>
    <xf numFmtId="0" fontId="89" fillId="0" borderId="0" xfId="0" applyFont="1" applyFill="1"/>
    <xf numFmtId="49" fontId="89" fillId="57" borderId="10" xfId="0" applyNumberFormat="1" applyFont="1" applyFill="1" applyBorder="1" applyAlignment="1">
      <alignment horizontal="left"/>
    </xf>
    <xf numFmtId="49" fontId="89" fillId="57" borderId="10" xfId="0" applyNumberFormat="1" applyFont="1" applyFill="1" applyBorder="1" applyAlignment="1">
      <alignment horizontal="center"/>
    </xf>
    <xf numFmtId="49" fontId="89" fillId="57" borderId="10" xfId="0" applyNumberFormat="1" applyFont="1" applyFill="1" applyBorder="1" applyAlignment="1">
      <alignment horizontal="center" wrapText="1"/>
    </xf>
    <xf numFmtId="14" fontId="89" fillId="57" borderId="10" xfId="0" applyNumberFormat="1" applyFont="1" applyFill="1" applyBorder="1" applyAlignment="1">
      <alignment horizontal="center"/>
    </xf>
    <xf numFmtId="49" fontId="89" fillId="0" borderId="0" xfId="0" applyNumberFormat="1" applyFont="1" applyFill="1" applyBorder="1" applyAlignment="1">
      <alignment horizontal="center"/>
    </xf>
    <xf numFmtId="14" fontId="89" fillId="0" borderId="0" xfId="0" applyNumberFormat="1" applyFont="1" applyFill="1" applyBorder="1" applyAlignment="1">
      <alignment horizontal="center" wrapText="1"/>
    </xf>
    <xf numFmtId="14" fontId="89" fillId="0" borderId="0" xfId="0" applyNumberFormat="1" applyFont="1" applyFill="1" applyBorder="1" applyAlignment="1">
      <alignment horizontal="center"/>
    </xf>
    <xf numFmtId="14" fontId="89" fillId="24" borderId="10" xfId="0" applyNumberFormat="1" applyFont="1" applyFill="1" applyBorder="1" applyAlignment="1">
      <alignment horizontal="center" wrapText="1"/>
    </xf>
    <xf numFmtId="49" fontId="88" fillId="0" borderId="0" xfId="0" applyNumberFormat="1" applyFont="1" applyFill="1" applyAlignment="1">
      <alignment horizontal="left" wrapText="1"/>
    </xf>
    <xf numFmtId="14" fontId="89" fillId="57" borderId="28" xfId="0" applyNumberFormat="1" applyFont="1" applyFill="1" applyBorder="1" applyAlignment="1">
      <alignment horizontal="center" wrapText="1"/>
    </xf>
    <xf numFmtId="49" fontId="88" fillId="0" borderId="0" xfId="0" applyNumberFormat="1" applyFont="1" applyFill="1" applyBorder="1"/>
    <xf numFmtId="49" fontId="88" fillId="0" borderId="0" xfId="0" applyNumberFormat="1" applyFont="1" applyFill="1" applyBorder="1" applyAlignment="1">
      <alignment horizontal="center"/>
    </xf>
    <xf numFmtId="14" fontId="88" fillId="0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49" fontId="88" fillId="0" borderId="0" xfId="0" applyNumberFormat="1" applyFont="1" applyFill="1" applyBorder="1" applyAlignment="1">
      <alignment horizontal="center" wrapText="1"/>
    </xf>
    <xf numFmtId="49" fontId="89" fillId="0" borderId="0" xfId="0" applyNumberFormat="1" applyFont="1" applyFill="1" applyBorder="1" applyAlignment="1">
      <alignment wrapText="1"/>
    </xf>
    <xf numFmtId="49" fontId="89" fillId="0" borderId="0" xfId="0" applyNumberFormat="1" applyFont="1" applyFill="1" applyBorder="1" applyAlignment="1">
      <alignment horizontal="center" wrapText="1"/>
    </xf>
    <xf numFmtId="49" fontId="89" fillId="0" borderId="0" xfId="0" applyNumberFormat="1" applyFont="1" applyFill="1" applyBorder="1" applyAlignment="1">
      <alignment horizontal="left"/>
    </xf>
    <xf numFmtId="0" fontId="88" fillId="0" borderId="0" xfId="0" applyFont="1" applyFill="1" applyBorder="1" applyAlignment="1">
      <alignment horizontal="center" wrapText="1"/>
    </xf>
    <xf numFmtId="49" fontId="89" fillId="0" borderId="0" xfId="47" applyNumberFormat="1" applyFont="1" applyFill="1" applyBorder="1" applyAlignment="1">
      <alignment horizontal="right"/>
    </xf>
    <xf numFmtId="0" fontId="88" fillId="0" borderId="0" xfId="0" applyFont="1" applyFill="1" applyBorder="1"/>
    <xf numFmtId="0" fontId="89" fillId="0" borderId="0" xfId="0" applyFont="1" applyBorder="1"/>
    <xf numFmtId="14" fontId="26" fillId="0" borderId="0" xfId="0" applyNumberFormat="1" applyFont="1"/>
    <xf numFmtId="0" fontId="26" fillId="0" borderId="0" xfId="0" applyFont="1"/>
    <xf numFmtId="3" fontId="26" fillId="0" borderId="0" xfId="0" applyNumberFormat="1" applyFont="1"/>
    <xf numFmtId="49" fontId="89" fillId="24" borderId="28" xfId="0" applyNumberFormat="1" applyFont="1" applyFill="1" applyBorder="1"/>
    <xf numFmtId="4" fontId="89" fillId="24" borderId="28" xfId="0" applyNumberFormat="1" applyFont="1" applyFill="1" applyBorder="1"/>
    <xf numFmtId="3" fontId="89" fillId="24" borderId="28" xfId="0" applyNumberFormat="1" applyFont="1" applyFill="1" applyBorder="1"/>
    <xf numFmtId="0" fontId="100" fillId="0" borderId="0" xfId="0" applyFont="1" applyFill="1" applyBorder="1" applyAlignment="1">
      <alignment horizontal="left" wrapText="1"/>
    </xf>
    <xf numFmtId="49" fontId="101" fillId="56" borderId="30" xfId="0" applyNumberFormat="1" applyFont="1" applyFill="1" applyBorder="1" applyAlignment="1">
      <alignment horizontal="left" wrapText="1"/>
    </xf>
    <xf numFmtId="0" fontId="101" fillId="56" borderId="30" xfId="0" applyFont="1" applyFill="1" applyBorder="1" applyAlignment="1">
      <alignment horizontal="center" wrapText="1"/>
    </xf>
    <xf numFmtId="49" fontId="73" fillId="57" borderId="28" xfId="45" applyNumberFormat="1" applyFont="1" applyFill="1" applyBorder="1"/>
    <xf numFmtId="3" fontId="73" fillId="57" borderId="28" xfId="45" applyNumberFormat="1" applyFont="1" applyFill="1" applyBorder="1"/>
    <xf numFmtId="10" fontId="73" fillId="57" borderId="28" xfId="41" applyNumberFormat="1" applyFont="1" applyFill="1" applyBorder="1"/>
    <xf numFmtId="49" fontId="73" fillId="24" borderId="10" xfId="45" applyNumberFormat="1" applyFont="1" applyFill="1" applyBorder="1"/>
    <xf numFmtId="3" fontId="73" fillId="24" borderId="10" xfId="45" applyNumberFormat="1" applyFont="1" applyFill="1" applyBorder="1"/>
    <xf numFmtId="10" fontId="73" fillId="24" borderId="10" xfId="41" applyNumberFormat="1" applyFont="1" applyFill="1" applyBorder="1"/>
    <xf numFmtId="49" fontId="73" fillId="57" borderId="10" xfId="45" applyNumberFormat="1" applyFont="1" applyFill="1" applyBorder="1"/>
    <xf numFmtId="3" fontId="73" fillId="57" borderId="10" xfId="45" applyNumberFormat="1" applyFont="1" applyFill="1" applyBorder="1"/>
    <xf numFmtId="10" fontId="73" fillId="57" borderId="10" xfId="41" applyNumberFormat="1" applyFont="1" applyFill="1" applyBorder="1"/>
    <xf numFmtId="49" fontId="73" fillId="24" borderId="10" xfId="50" applyNumberFormat="1" applyFont="1" applyFill="1" applyBorder="1"/>
    <xf numFmtId="49" fontId="73" fillId="57" borderId="24" xfId="45" applyNumberFormat="1" applyFont="1" applyFill="1" applyBorder="1" applyAlignment="1">
      <alignment wrapText="1"/>
    </xf>
    <xf numFmtId="3" fontId="73" fillId="57" borderId="24" xfId="45" applyNumberFormat="1" applyFont="1" applyFill="1" applyBorder="1"/>
    <xf numFmtId="10" fontId="73" fillId="57" borderId="24" xfId="41" applyNumberFormat="1" applyFont="1" applyFill="1" applyBorder="1"/>
    <xf numFmtId="49" fontId="101" fillId="24" borderId="26" xfId="0" applyNumberFormat="1" applyFont="1" applyFill="1" applyBorder="1" applyAlignment="1">
      <alignment horizontal="left" wrapText="1"/>
    </xf>
    <xf numFmtId="3" fontId="101" fillId="24" borderId="26" xfId="0" applyNumberFormat="1" applyFont="1" applyFill="1" applyBorder="1"/>
    <xf numFmtId="10" fontId="101" fillId="24" borderId="26" xfId="0" applyNumberFormat="1" applyFont="1" applyFill="1" applyBorder="1" applyAlignment="1">
      <alignment horizontal="right"/>
    </xf>
    <xf numFmtId="49" fontId="89" fillId="24" borderId="0" xfId="0" applyNumberFormat="1" applyFont="1" applyFill="1" applyBorder="1" applyAlignment="1">
      <alignment horizontal="left"/>
    </xf>
    <xf numFmtId="49" fontId="89" fillId="24" borderId="0" xfId="0" applyNumberFormat="1" applyFont="1" applyFill="1" applyBorder="1" applyAlignment="1">
      <alignment horizontal="center"/>
    </xf>
    <xf numFmtId="49" fontId="89" fillId="24" borderId="0" xfId="0" applyNumberFormat="1" applyFont="1" applyFill="1" applyBorder="1" applyAlignment="1">
      <alignment horizontal="center" wrapText="1"/>
    </xf>
    <xf numFmtId="14" fontId="89" fillId="24" borderId="0" xfId="0" applyNumberFormat="1" applyFont="1" applyFill="1" applyBorder="1" applyAlignment="1">
      <alignment horizontal="center"/>
    </xf>
    <xf numFmtId="0" fontId="85" fillId="0" borderId="0" xfId="0" applyFont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56" borderId="32" xfId="0" applyFont="1" applyFill="1" applyBorder="1" applyAlignment="1">
      <alignment horizontal="left" wrapText="1"/>
    </xf>
    <xf numFmtId="0" fontId="87" fillId="56" borderId="34" xfId="0" applyFont="1" applyFill="1" applyBorder="1" applyAlignment="1">
      <alignment horizontal="left" wrapText="1"/>
    </xf>
    <xf numFmtId="0" fontId="86" fillId="57" borderId="33" xfId="0" applyFont="1" applyFill="1" applyBorder="1" applyAlignment="1">
      <alignment horizontal="left" wrapText="1"/>
    </xf>
    <xf numFmtId="0" fontId="86" fillId="57" borderId="35" xfId="0" applyFont="1" applyFill="1" applyBorder="1" applyAlignment="1">
      <alignment horizontal="left" wrapText="1"/>
    </xf>
    <xf numFmtId="0" fontId="86" fillId="24" borderId="12" xfId="0" applyFont="1" applyFill="1" applyBorder="1" applyAlignment="1">
      <alignment wrapText="1"/>
    </xf>
    <xf numFmtId="0" fontId="86" fillId="24" borderId="36" xfId="0" applyFont="1" applyFill="1" applyBorder="1" applyAlignment="1">
      <alignment wrapText="1"/>
    </xf>
    <xf numFmtId="0" fontId="86" fillId="57" borderId="12" xfId="0" applyFont="1" applyFill="1" applyBorder="1" applyAlignment="1">
      <alignment wrapText="1"/>
    </xf>
    <xf numFmtId="0" fontId="86" fillId="57" borderId="36" xfId="0" applyFont="1" applyFill="1" applyBorder="1" applyAlignment="1">
      <alignment wrapText="1"/>
    </xf>
    <xf numFmtId="0" fontId="86" fillId="57" borderId="12" xfId="0" applyFont="1" applyFill="1" applyBorder="1" applyAlignment="1">
      <alignment horizontal="left" wrapText="1"/>
    </xf>
    <xf numFmtId="0" fontId="86" fillId="57" borderId="36" xfId="0" applyFont="1" applyFill="1" applyBorder="1" applyAlignment="1">
      <alignment horizontal="left" wrapText="1"/>
    </xf>
    <xf numFmtId="0" fontId="86" fillId="57" borderId="32" xfId="0" applyFont="1" applyFill="1" applyBorder="1" applyAlignment="1">
      <alignment wrapText="1"/>
    </xf>
    <xf numFmtId="0" fontId="86" fillId="57" borderId="34" xfId="0" applyFont="1" applyFill="1" applyBorder="1" applyAlignment="1">
      <alignment wrapText="1"/>
    </xf>
    <xf numFmtId="0" fontId="87" fillId="24" borderId="33" xfId="0" applyFont="1" applyFill="1" applyBorder="1" applyAlignment="1">
      <alignment horizontal="left" wrapText="1"/>
    </xf>
    <xf numFmtId="0" fontId="87" fillId="24" borderId="35" xfId="0" applyFont="1" applyFill="1" applyBorder="1" applyAlignment="1">
      <alignment horizontal="left" wrapText="1"/>
    </xf>
    <xf numFmtId="0" fontId="88" fillId="0" borderId="0" xfId="0" applyFont="1" applyAlignment="1">
      <alignment horizontal="left" wrapText="1"/>
    </xf>
    <xf numFmtId="0" fontId="84" fillId="0" borderId="0" xfId="0" applyFont="1" applyFill="1" applyBorder="1" applyAlignment="1">
      <alignment horizontal="left" wrapText="1"/>
    </xf>
    <xf numFmtId="0" fontId="88" fillId="0" borderId="11" xfId="0" applyFont="1" applyBorder="1" applyAlignment="1">
      <alignment horizontal="left" wrapText="1"/>
    </xf>
    <xf numFmtId="0" fontId="74" fillId="24" borderId="0" xfId="0" applyFont="1" applyFill="1" applyBorder="1" applyAlignment="1">
      <alignment horizontal="center" wrapText="1"/>
    </xf>
    <xf numFmtId="0" fontId="74" fillId="24" borderId="0" xfId="0" applyFont="1" applyFill="1" applyBorder="1" applyAlignment="1">
      <alignment wrapText="1"/>
    </xf>
    <xf numFmtId="0" fontId="80" fillId="24" borderId="0" xfId="0" applyFont="1" applyFill="1" applyBorder="1" applyAlignment="1">
      <alignment horizontal="center" wrapText="1"/>
    </xf>
    <xf numFmtId="0" fontId="91" fillId="0" borderId="0" xfId="0" applyFont="1" applyBorder="1" applyAlignment="1">
      <alignment horizontal="left" wrapText="1"/>
    </xf>
    <xf numFmtId="0" fontId="80" fillId="24" borderId="0" xfId="0" applyFont="1" applyFill="1" applyBorder="1" applyAlignment="1">
      <alignment wrapText="1"/>
    </xf>
    <xf numFmtId="0" fontId="91" fillId="0" borderId="0" xfId="0" applyFont="1" applyFill="1" applyBorder="1" applyAlignment="1">
      <alignment horizontal="left" wrapText="1"/>
    </xf>
    <xf numFmtId="49" fontId="90" fillId="56" borderId="32" xfId="0" applyNumberFormat="1" applyFont="1" applyFill="1" applyBorder="1" applyAlignment="1">
      <alignment horizontal="left" wrapText="1"/>
    </xf>
    <xf numFmtId="49" fontId="90" fillId="56" borderId="34" xfId="0" applyNumberFormat="1" applyFont="1" applyFill="1" applyBorder="1" applyAlignment="1">
      <alignment horizontal="left" wrapText="1"/>
    </xf>
    <xf numFmtId="49" fontId="89" fillId="57" borderId="12" xfId="0" applyNumberFormat="1" applyFont="1" applyFill="1" applyBorder="1"/>
    <xf numFmtId="49" fontId="89" fillId="57" borderId="36" xfId="0" applyNumberFormat="1" applyFont="1" applyFill="1" applyBorder="1"/>
    <xf numFmtId="49" fontId="88" fillId="0" borderId="11" xfId="0" applyNumberFormat="1" applyFont="1" applyFill="1" applyBorder="1" applyAlignment="1">
      <alignment horizontal="left" wrapText="1"/>
    </xf>
    <xf numFmtId="0" fontId="88" fillId="0" borderId="11" xfId="0" applyFont="1" applyFill="1" applyBorder="1" applyAlignment="1">
      <alignment horizontal="left" wrapText="1"/>
    </xf>
    <xf numFmtId="49" fontId="89" fillId="24" borderId="12" xfId="0" applyNumberFormat="1" applyFont="1" applyFill="1" applyBorder="1"/>
    <xf numFmtId="49" fontId="89" fillId="24" borderId="36" xfId="0" applyNumberFormat="1" applyFont="1" applyFill="1" applyBorder="1"/>
    <xf numFmtId="49" fontId="89" fillId="57" borderId="32" xfId="0" applyNumberFormat="1" applyFont="1" applyFill="1" applyBorder="1"/>
    <xf numFmtId="49" fontId="89" fillId="57" borderId="34" xfId="0" applyNumberFormat="1" applyFont="1" applyFill="1" applyBorder="1"/>
    <xf numFmtId="49" fontId="90" fillId="24" borderId="33" xfId="0" applyNumberFormat="1" applyFont="1" applyFill="1" applyBorder="1" applyAlignment="1">
      <alignment horizontal="left" wrapText="1"/>
    </xf>
    <xf numFmtId="49" fontId="90" fillId="24" borderId="35" xfId="0" applyNumberFormat="1" applyFont="1" applyFill="1" applyBorder="1" applyAlignment="1">
      <alignment horizontal="left" wrapText="1"/>
    </xf>
    <xf numFmtId="49" fontId="89" fillId="57" borderId="33" xfId="0" applyNumberFormat="1" applyFont="1" applyFill="1" applyBorder="1"/>
    <xf numFmtId="49" fontId="89" fillId="57" borderId="35" xfId="0" applyNumberFormat="1" applyFont="1" applyFill="1" applyBorder="1"/>
    <xf numFmtId="0" fontId="91" fillId="0" borderId="0" xfId="0" applyFont="1" applyFill="1" applyAlignment="1">
      <alignment horizontal="left" wrapText="1"/>
    </xf>
    <xf numFmtId="0" fontId="91" fillId="0" borderId="0" xfId="0" applyFont="1" applyFill="1" applyAlignment="1">
      <alignment horizontal="left"/>
    </xf>
  </cellXfs>
  <cellStyles count="26689">
    <cellStyle name="20% - Accent1" xfId="1" builtinId="3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" xfId="2" builtinId="34" customBuiltin="1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" xfId="3" builtinId="38" customBuiltin="1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" xfId="4" builtinId="42" customBuiltin="1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" xfId="5" builtinId="46" customBuiltin="1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" xfId="6" builtinId="50" customBuiltin="1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% - Accent1" xfId="7" builtinId="3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" xfId="8" builtinId="35" customBuiltin="1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" xfId="9" builtinId="39" customBuiltin="1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" xfId="10" builtinId="43" customBuiltin="1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" xfId="11" builtinId="47" customBuiltin="1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" xfId="12" builtinId="51" customBuiltin="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% - Accent1" xfId="13" builtinId="32" customBuiltin="1"/>
    <cellStyle name="60% - Accent1 2" xfId="97"/>
    <cellStyle name="60% - Accent1 2 2" xfId="176"/>
    <cellStyle name="60% - Accent1 3" xfId="96"/>
    <cellStyle name="60% - Accent2" xfId="14" builtinId="36" customBuiltin="1"/>
    <cellStyle name="60% - Accent2 2" xfId="99"/>
    <cellStyle name="60% - Accent2 2 2" xfId="177"/>
    <cellStyle name="60% - Accent2 3" xfId="98"/>
    <cellStyle name="60% - Accent3" xfId="15" builtinId="40" customBuiltin="1"/>
    <cellStyle name="60% - Accent3 2" xfId="100"/>
    <cellStyle name="60% - Accent3 2 2" xfId="178"/>
    <cellStyle name="60% - Accent3 3" xfId="101"/>
    <cellStyle name="60% - Accent4" xfId="16" builtinId="44" customBuiltin="1"/>
    <cellStyle name="60% - Accent4 2" xfId="102"/>
    <cellStyle name="60% - Accent4 2 2" xfId="179"/>
    <cellStyle name="60% - Accent4 3" xfId="103"/>
    <cellStyle name="60% - Accent5" xfId="17" builtinId="48" customBuiltin="1"/>
    <cellStyle name="60% - Accent5 2" xfId="105"/>
    <cellStyle name="60% - Accent5 2 2" xfId="180"/>
    <cellStyle name="60% - Accent5 3" xfId="104"/>
    <cellStyle name="60% - Accent6" xfId="18" builtinId="52" customBuiltin="1"/>
    <cellStyle name="60% - Accent6 2" xfId="106"/>
    <cellStyle name="60% - Accent6 2 2" xfId="181"/>
    <cellStyle name="60% - Accent6 3" xfId="107"/>
    <cellStyle name="Accent1" xfId="19" builtinId="29" customBuiltin="1"/>
    <cellStyle name="Accent1 2" xfId="109"/>
    <cellStyle name="Accent1 2 2" xfId="182"/>
    <cellStyle name="Accent1 3" xfId="108"/>
    <cellStyle name="Accent2" xfId="20" builtinId="33" customBuiltin="1"/>
    <cellStyle name="Accent2 2" xfId="111"/>
    <cellStyle name="Accent2 2 2" xfId="183"/>
    <cellStyle name="Accent2 3" xfId="110"/>
    <cellStyle name="Accent3" xfId="21" builtinId="37" customBuiltin="1"/>
    <cellStyle name="Accent3 2" xfId="113"/>
    <cellStyle name="Accent3 2 2" xfId="184"/>
    <cellStyle name="Accent3 3" xfId="112"/>
    <cellStyle name="Accent4" xfId="22" builtinId="41" customBuiltin="1"/>
    <cellStyle name="Accent4 2" xfId="115"/>
    <cellStyle name="Accent4 2 2" xfId="185"/>
    <cellStyle name="Accent4 3" xfId="114"/>
    <cellStyle name="Accent5" xfId="23" builtinId="45" customBuiltin="1"/>
    <cellStyle name="Accent5 2" xfId="117"/>
    <cellStyle name="Accent5 2 2" xfId="186"/>
    <cellStyle name="Accent5 3" xfId="116"/>
    <cellStyle name="Accent6" xfId="24" builtinId="49" customBuiltin="1"/>
    <cellStyle name="Accent6 2" xfId="119"/>
    <cellStyle name="Accent6 2 2" xfId="187"/>
    <cellStyle name="Accent6 3" xfId="118"/>
    <cellStyle name="Bad" xfId="25" builtinId="27" customBuiltin="1"/>
    <cellStyle name="Bad 2" xfId="121"/>
    <cellStyle name="Bad 2 2" xfId="188"/>
    <cellStyle name="Bad 3" xfId="120"/>
    <cellStyle name="Calculation" xfId="26" builtinId="22" customBuiltin="1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" xfId="27" builtinId="23" customBuiltin="1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" xfId="28" builtinId="4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Explanatory Text" xfId="29" builtinId="53" customBuiltin="1"/>
    <cellStyle name="Explanatory Text 2" xfId="128"/>
    <cellStyle name="Explanatory Text 2 2" xfId="191"/>
    <cellStyle name="Explanatory Text 3" xfId="127"/>
    <cellStyle name="Good" xfId="30" builtinId="26" customBuiltin="1"/>
    <cellStyle name="Good 2" xfId="130"/>
    <cellStyle name="Good 2 2" xfId="192"/>
    <cellStyle name="Good 3" xfId="129"/>
    <cellStyle name="Heading 1" xfId="31" builtinId="16" customBuiltin="1"/>
    <cellStyle name="Heading 1 2" xfId="132"/>
    <cellStyle name="Heading 1 2 2" xfId="193"/>
    <cellStyle name="Heading 1 3" xfId="131"/>
    <cellStyle name="Heading 2" xfId="32" builtinId="17" customBuiltin="1"/>
    <cellStyle name="Heading 2 2" xfId="134"/>
    <cellStyle name="Heading 2 2 2" xfId="194"/>
    <cellStyle name="Heading 2 3" xfId="133"/>
    <cellStyle name="Heading 3" xfId="33" builtinId="18" customBuiltin="1"/>
    <cellStyle name="Heading 3 2" xfId="136"/>
    <cellStyle name="Heading 3 2 2" xfId="195"/>
    <cellStyle name="Heading 3 3" xfId="135"/>
    <cellStyle name="Heading 4" xfId="34" builtinId="19" customBuiltin="1"/>
    <cellStyle name="Heading 4 2" xfId="138"/>
    <cellStyle name="Heading 4 2 2" xfId="196"/>
    <cellStyle name="Heading 4 3" xfId="137"/>
    <cellStyle name="Hyperlink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" xfId="36" builtinId="20" customBuiltin="1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Linked Cell" xfId="37" builtinId="24" customBuiltin="1"/>
    <cellStyle name="Linked Cell 2" xfId="142"/>
    <cellStyle name="Linked Cell 2 2" xfId="198"/>
    <cellStyle name="Linked Cell 3" xfId="141"/>
    <cellStyle name="Neutral" xfId="38" builtinId="28" customBuiltin="1"/>
    <cellStyle name="Neutral 2" xfId="144"/>
    <cellStyle name="Neutral 2 2" xfId="199"/>
    <cellStyle name="Neutral 3" xfId="143"/>
    <cellStyle name="Normal" xfId="0" builtinId="0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" xfId="39" builtinId="10" customBuiltin="1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utput" xfId="40" builtinId="21" customBuiltin="1"/>
    <cellStyle name="Output 2" xfId="153"/>
    <cellStyle name="Output 2 2" xfId="200"/>
    <cellStyle name="Output 3" xfId="152"/>
    <cellStyle name="Percent" xfId="41" builtinId="5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Standard_Daten von Rene Stahl_24Mai2005" xfId="236"/>
    <cellStyle name="Title" xfId="42" builtinId="15" customBuiltin="1"/>
    <cellStyle name="Title 2" xfId="155"/>
    <cellStyle name="Total" xfId="43" builtinId="25" customBuiltin="1"/>
    <cellStyle name="Total 2" xfId="157"/>
    <cellStyle name="Total 2 2" xfId="201"/>
    <cellStyle name="Total 3" xfId="156"/>
    <cellStyle name="Warning Text" xfId="44" builtinId="11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707944"/>
        <c:axId val="452708336"/>
      </c:lineChart>
      <c:catAx>
        <c:axId val="45270794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70833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5270833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7079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  <c:pt idx="4">
                  <c:v>22.491544340000001</c:v>
                </c:pt>
                <c:pt idx="5">
                  <c:v>23.583759350000001</c:v>
                </c:pt>
                <c:pt idx="6">
                  <c:v>23.433137890000001</c:v>
                </c:pt>
                <c:pt idx="7">
                  <c:v>40.732395509999996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  <c:pt idx="4">
                  <c:v>0.13773725000000001</c:v>
                </c:pt>
                <c:pt idx="5">
                  <c:v>0.24396571</c:v>
                </c:pt>
                <c:pt idx="6">
                  <c:v>0.25623900999999999</c:v>
                </c:pt>
                <c:pt idx="7">
                  <c:v>0.32652521000000001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Turnover'!$M$31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  <c:pt idx="4">
                  <c:v>2.8343649500000003</c:v>
                </c:pt>
                <c:pt idx="5">
                  <c:v>1.4751436100000002</c:v>
                </c:pt>
                <c:pt idx="6">
                  <c:v>1.375597</c:v>
                </c:pt>
                <c:pt idx="7">
                  <c:v>1.2819211100000001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Turnover'!$N$30:$N$31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  <c:pt idx="4">
                  <c:v>1.70433995</c:v>
                </c:pt>
                <c:pt idx="5">
                  <c:v>0.44972812000000001</c:v>
                </c:pt>
                <c:pt idx="6">
                  <c:v>8.417587E-2</c:v>
                </c:pt>
                <c:pt idx="7">
                  <c:v>4.6298350000000002E-2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Turnover'!$O$30:$O$31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Turnover'!$P$30:$P$31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Turnover'!$P$32:$P$43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  <c:pt idx="4">
                  <c:v>0</c:v>
                </c:pt>
                <c:pt idx="5">
                  <c:v>0</c:v>
                </c:pt>
                <c:pt idx="6">
                  <c:v>0.62784499999999999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337952"/>
        <c:axId val="701336776"/>
      </c:barChart>
      <c:catAx>
        <c:axId val="7013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701336776"/>
        <c:crosses val="autoZero"/>
        <c:auto val="1"/>
        <c:lblAlgn val="ctr"/>
        <c:lblOffset val="100"/>
        <c:noMultiLvlLbl val="0"/>
      </c:catAx>
      <c:valAx>
        <c:axId val="701336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aseline="0">
                    <a:latin typeface="Titillium" panose="00000500000000000000" pitchFamily="50" charset="-18"/>
                  </a:rPr>
                  <a:t>BORZNI ROMET (V MIO EUR)    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TURNOVER (EURm)</a:t>
                </a:r>
                <a:endParaRPr lang="en-US" sz="1200" b="0" baseline="0">
                  <a:latin typeface="Titillium" panose="00000500000000000000" pitchFamily="50" charset="-18"/>
                </a:endParaRPr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701337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  <c:txPr>
        <a:bodyPr/>
        <a:lstStyle/>
        <a:p>
          <a:pPr>
            <a:defRPr sz="1200" baseline="0">
              <a:latin typeface="Titillium" panose="00000500000000000000" pitchFamily="50" charset="-1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Capitalisation'!$I$30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Capitalisation'!$I$31:$I$42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  <c:pt idx="5">
                  <c:v>4832.8533941400001</c:v>
                </c:pt>
                <c:pt idx="6">
                  <c:v>4903.7965079700007</c:v>
                </c:pt>
                <c:pt idx="7">
                  <c:v>4908.3748103299995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Capitalisation'!$J$30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Capitalisation'!$J$31:$J$42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  <c:pt idx="5">
                  <c:v>111.75967237</c:v>
                </c:pt>
                <c:pt idx="6">
                  <c:v>114.64780678</c:v>
                </c:pt>
                <c:pt idx="7">
                  <c:v>119.19435465000001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Capitalisation'!$K$30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Capitalisation'!$K$31:$K$42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  <c:pt idx="5">
                  <c:v>319.63006908</c:v>
                </c:pt>
                <c:pt idx="6">
                  <c:v>336.70831135000003</c:v>
                </c:pt>
                <c:pt idx="7">
                  <c:v>330.48530823999999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Capitalisation'!$L$29:$L$30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Capitalisation'!$L$31:$L$42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  <c:pt idx="5">
                  <c:v>24969.494898389999</c:v>
                </c:pt>
                <c:pt idx="6">
                  <c:v>24986.488594709997</c:v>
                </c:pt>
                <c:pt idx="7">
                  <c:v>25019.195267979998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337560"/>
        <c:axId val="697894248"/>
      </c:barChart>
      <c:dateAx>
        <c:axId val="701337560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697894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97894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aseline="0">
                    <a:latin typeface="Titillium" panose="00000500000000000000" pitchFamily="50" charset="-18"/>
                  </a:rPr>
                  <a:t>TRŽNA KAPITALIZACIJA (V mio EUR)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MARKET CAPITALIZATION (EURm)</a:t>
                </a:r>
                <a:endParaRPr lang="en-US" sz="1200" b="0" baseline="0">
                  <a:latin typeface="Titillium" panose="00000500000000000000" pitchFamily="50" charset="-18"/>
                </a:endParaRPr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701337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1200" baseline="0">
              <a:latin typeface="Titillium" panose="00000500000000000000" pitchFamily="50" charset="-1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201728"/>
        <c:axId val="703200552"/>
      </c:barChart>
      <c:catAx>
        <c:axId val="7032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20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20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20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198984"/>
        <c:axId val="703202120"/>
      </c:lineChart>
      <c:catAx>
        <c:axId val="7031989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20212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0320212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19898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202512"/>
        <c:axId val="703200160"/>
      </c:barChart>
      <c:catAx>
        <c:axId val="70320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20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32001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2025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895032"/>
        <c:axId val="697895424"/>
      </c:lineChart>
      <c:catAx>
        <c:axId val="6978950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89542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9789542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8950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893856"/>
        <c:axId val="697893072"/>
      </c:barChart>
      <c:catAx>
        <c:axId val="6978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89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789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893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129992"/>
        <c:axId val="701132736"/>
      </c:lineChart>
      <c:catAx>
        <c:axId val="7011299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13273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0113273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12999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133128"/>
        <c:axId val="701129600"/>
      </c:barChart>
      <c:catAx>
        <c:axId val="70113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12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1296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13312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page'!$I$29:$I$50</c:f>
              <c:numCache>
                <c:formatCode>m/d/yyyy</c:formatCode>
                <c:ptCount val="22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42954</c:v>
                </c:pt>
                <c:pt idx="5">
                  <c:v>42955</c:v>
                </c:pt>
                <c:pt idx="6">
                  <c:v>42956</c:v>
                </c:pt>
                <c:pt idx="7">
                  <c:v>42957</c:v>
                </c:pt>
                <c:pt idx="8">
                  <c:v>42958</c:v>
                </c:pt>
                <c:pt idx="9">
                  <c:v>42961</c:v>
                </c:pt>
                <c:pt idx="10">
                  <c:v>42963</c:v>
                </c:pt>
                <c:pt idx="11">
                  <c:v>42964</c:v>
                </c:pt>
                <c:pt idx="12">
                  <c:v>42965</c:v>
                </c:pt>
                <c:pt idx="13">
                  <c:v>42968</c:v>
                </c:pt>
                <c:pt idx="14">
                  <c:v>42969</c:v>
                </c:pt>
                <c:pt idx="15">
                  <c:v>42970</c:v>
                </c:pt>
                <c:pt idx="16">
                  <c:v>42971</c:v>
                </c:pt>
                <c:pt idx="17">
                  <c:v>42972</c:v>
                </c:pt>
                <c:pt idx="18">
                  <c:v>42975</c:v>
                </c:pt>
                <c:pt idx="19">
                  <c:v>42976</c:v>
                </c:pt>
                <c:pt idx="20">
                  <c:v>42977</c:v>
                </c:pt>
                <c:pt idx="21">
                  <c:v>42978</c:v>
                </c:pt>
              </c:numCache>
            </c:numRef>
          </c:cat>
          <c:val>
            <c:numRef>
              <c:f>'1. stran,1 page'!$K$29:$K$50</c:f>
              <c:numCache>
                <c:formatCode>#,##0</c:formatCode>
                <c:ptCount val="22"/>
                <c:pt idx="0" formatCode="General">
                  <c:v>701</c:v>
                </c:pt>
                <c:pt idx="1">
                  <c:v>1177</c:v>
                </c:pt>
                <c:pt idx="2">
                  <c:v>2561</c:v>
                </c:pt>
                <c:pt idx="3" formatCode="General">
                  <c:v>538</c:v>
                </c:pt>
                <c:pt idx="4" formatCode="General">
                  <c:v>417</c:v>
                </c:pt>
                <c:pt idx="5">
                  <c:v>1679</c:v>
                </c:pt>
                <c:pt idx="6" formatCode="General">
                  <c:v>856</c:v>
                </c:pt>
                <c:pt idx="7">
                  <c:v>2921</c:v>
                </c:pt>
                <c:pt idx="8">
                  <c:v>3726</c:v>
                </c:pt>
                <c:pt idx="9" formatCode="General">
                  <c:v>413</c:v>
                </c:pt>
                <c:pt idx="10" formatCode="General">
                  <c:v>552</c:v>
                </c:pt>
                <c:pt idx="11" formatCode="General">
                  <c:v>631</c:v>
                </c:pt>
                <c:pt idx="12">
                  <c:v>6266</c:v>
                </c:pt>
                <c:pt idx="13">
                  <c:v>1514</c:v>
                </c:pt>
                <c:pt idx="14" formatCode="General">
                  <c:v>785</c:v>
                </c:pt>
                <c:pt idx="15">
                  <c:v>10071</c:v>
                </c:pt>
                <c:pt idx="16">
                  <c:v>1667</c:v>
                </c:pt>
                <c:pt idx="17">
                  <c:v>1362</c:v>
                </c:pt>
                <c:pt idx="18" formatCode="General">
                  <c:v>571</c:v>
                </c:pt>
                <c:pt idx="19" formatCode="General">
                  <c:v>920</c:v>
                </c:pt>
                <c:pt idx="20">
                  <c:v>1326</c:v>
                </c:pt>
                <c:pt idx="21">
                  <c:v>1688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132344"/>
        <c:axId val="701131168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page'!$J$29:$J$50</c:f>
              <c:numCache>
                <c:formatCode>General</c:formatCode>
                <c:ptCount val="22"/>
                <c:pt idx="0">
                  <c:v>818.74</c:v>
                </c:pt>
                <c:pt idx="1">
                  <c:v>809.85</c:v>
                </c:pt>
                <c:pt idx="2">
                  <c:v>806.01</c:v>
                </c:pt>
                <c:pt idx="3">
                  <c:v>809.55</c:v>
                </c:pt>
                <c:pt idx="4">
                  <c:v>806.99</c:v>
                </c:pt>
                <c:pt idx="5">
                  <c:v>812.99</c:v>
                </c:pt>
                <c:pt idx="6">
                  <c:v>801.9</c:v>
                </c:pt>
                <c:pt idx="7">
                  <c:v>808.68</c:v>
                </c:pt>
                <c:pt idx="8">
                  <c:v>803.32</c:v>
                </c:pt>
                <c:pt idx="9">
                  <c:v>805.67</c:v>
                </c:pt>
                <c:pt idx="10">
                  <c:v>805.2</c:v>
                </c:pt>
                <c:pt idx="11">
                  <c:v>804.97</c:v>
                </c:pt>
                <c:pt idx="12">
                  <c:v>810.23</c:v>
                </c:pt>
                <c:pt idx="13">
                  <c:v>809</c:v>
                </c:pt>
                <c:pt idx="14">
                  <c:v>816.59</c:v>
                </c:pt>
                <c:pt idx="15">
                  <c:v>821.3</c:v>
                </c:pt>
                <c:pt idx="16">
                  <c:v>828.68</c:v>
                </c:pt>
                <c:pt idx="17">
                  <c:v>826.86</c:v>
                </c:pt>
                <c:pt idx="18">
                  <c:v>824.53</c:v>
                </c:pt>
                <c:pt idx="19">
                  <c:v>819.61</c:v>
                </c:pt>
                <c:pt idx="20">
                  <c:v>818.09</c:v>
                </c:pt>
                <c:pt idx="21">
                  <c:v>812.75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131560"/>
        <c:axId val="701131952"/>
      </c:lineChart>
      <c:catAx>
        <c:axId val="70113234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7011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1131168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en-US" sz="1200" baseline="0">
                    <a:latin typeface="Titillium" panose="00000500000000000000" pitchFamily="50" charset="-18"/>
                  </a:rPr>
                  <a:t>PROMET DELNIC V 000 EU</a:t>
                </a:r>
                <a:r>
                  <a:rPr lang="sl-SI" sz="1200" baseline="0">
                    <a:latin typeface="Titillium" panose="00000500000000000000" pitchFamily="50" charset="-18"/>
                  </a:rPr>
                  <a:t>R</a:t>
                </a:r>
              </a:p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sl-SI" sz="1200" b="0" baseline="0">
                    <a:latin typeface="Titillium" panose="00000500000000000000" pitchFamily="50" charset="-18"/>
                  </a:rPr>
                  <a:t>TURNOVER IN 000 EUR</a:t>
                </a:r>
                <a:r>
                  <a:rPr lang="en-US" sz="1200" b="0" baseline="0">
                    <a:latin typeface="Titillium" panose="00000500000000000000" pitchFamily="50" charset="-18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" panose="00000500000000000000" pitchFamily="50" charset="-18"/>
              </a:defRPr>
            </a:pPr>
            <a:endParaRPr lang="en-US"/>
          </a:p>
        </c:txPr>
        <c:crossAx val="701132344"/>
        <c:crosses val="autoZero"/>
        <c:crossBetween val="between"/>
      </c:valAx>
      <c:catAx>
        <c:axId val="701131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1131952"/>
        <c:crosses val="autoZero"/>
        <c:auto val="0"/>
        <c:lblAlgn val="ctr"/>
        <c:lblOffset val="100"/>
        <c:noMultiLvlLbl val="0"/>
      </c:catAx>
      <c:valAx>
        <c:axId val="701131952"/>
        <c:scaling>
          <c:orientation val="minMax"/>
          <c:min val="790"/>
        </c:scaling>
        <c:delete val="0"/>
        <c:axPos val="r"/>
        <c:title>
          <c:tx>
            <c:rich>
              <a:bodyPr/>
              <a:lstStyle/>
              <a:p>
                <a:pPr>
                  <a:defRPr sz="1200" baseline="0">
                    <a:latin typeface="Titillium" panose="00000500000000000000" pitchFamily="50" charset="-18"/>
                  </a:defRPr>
                </a:pPr>
                <a:r>
                  <a:rPr lang="en-US" sz="1200" baseline="0">
                    <a:latin typeface="Titillium" panose="00000500000000000000" pitchFamily="50" charset="-18"/>
                  </a:rPr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01131560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  <c:txPr>
        <a:bodyPr/>
        <a:lstStyle/>
        <a:p>
          <a:pPr>
            <a:defRPr sz="900" baseline="0">
              <a:latin typeface="Titillium" panose="00000500000000000000" pitchFamily="50" charset="-1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xmlns="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xmlns="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xmlns="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xmlns="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xmlns="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xmlns="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xmlns="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xmlns="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104776</xdr:rowOff>
    </xdr:from>
    <xdr:to>
      <xdr:col>6</xdr:col>
      <xdr:colOff>1154791</xdr:colOff>
      <xdr:row>44</xdr:row>
      <xdr:rowOff>142875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339990</xdr:rowOff>
    </xdr:from>
    <xdr:to>
      <xdr:col>4</xdr:col>
      <xdr:colOff>1113895</xdr:colOff>
      <xdr:row>1</xdr:row>
      <xdr:rowOff>394044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0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STATISTIKE LJUBLJANSKE BORZE </a:t>
          </a: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AVGUST 2</a:t>
          </a:r>
          <a:r>
            <a:rPr lang="en-US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017</a:t>
          </a:r>
        </a:p>
        <a:p>
          <a:pPr algn="l" rtl="0">
            <a:defRPr sz="1000"/>
          </a:pPr>
          <a:r>
            <a:rPr lang="en-US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LJUBLJANA STOCK EXCHANGE STATISTICS </a:t>
          </a: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AUGUST </a:t>
          </a:r>
          <a:r>
            <a:rPr lang="en-US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2017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333374</xdr:colOff>
      <xdr:row>0</xdr:row>
      <xdr:rowOff>113777</xdr:rowOff>
    </xdr:from>
    <xdr:to>
      <xdr:col>6</xdr:col>
      <xdr:colOff>1084499</xdr:colOff>
      <xdr:row>0</xdr:row>
      <xdr:rowOff>997051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8968" y="113777"/>
          <a:ext cx="3441937" cy="88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166687</xdr:colOff>
      <xdr:row>27</xdr:row>
      <xdr:rowOff>261937</xdr:rowOff>
    </xdr:from>
    <xdr:to>
      <xdr:col>4</xdr:col>
      <xdr:colOff>738187</xdr:colOff>
      <xdr:row>28</xdr:row>
      <xdr:rowOff>142875</xdr:rowOff>
    </xdr:to>
    <xdr:sp macro="" textlink="">
      <xdr:nvSpPr>
        <xdr:cNvPr id="2" name="TextBox 1"/>
        <xdr:cNvSpPr txBox="1"/>
      </xdr:nvSpPr>
      <xdr:spPr>
        <a:xfrm>
          <a:off x="6822281" y="15573375"/>
          <a:ext cx="571500" cy="21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900"/>
            <a:t>10.071</a:t>
          </a:r>
          <a:endParaRPr lang="en-US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xmlns="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1288230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29</xdr:row>
      <xdr:rowOff>211932</xdr:rowOff>
    </xdr:from>
    <xdr:to>
      <xdr:col>6</xdr:col>
      <xdr:colOff>11906</xdr:colOff>
      <xdr:row>41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14962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339984</xdr:rowOff>
    </xdr:from>
    <xdr:ext cx="7757583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57583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58700</xdr:colOff>
      <xdr:row>48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7757583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9056609"/>
          <a:ext cx="7757583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TURNOVER BY LJSE TOP 10 EXCHANGE MEMBERS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52917</xdr:colOff>
      <xdr:row>1</xdr:row>
      <xdr:rowOff>211664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SPREMEMBE PRI VREDNOSTNIH PAPIRJIH V LETU 2017</a:t>
          </a:r>
        </a:p>
        <a:p>
          <a:pPr algn="l" rtl="0">
            <a:defRPr sz="1000"/>
          </a:pPr>
          <a:r>
            <a:rPr lang="en-US" sz="2400" b="0" i="1" u="none" strike="noStrike" baseline="0">
              <a:solidFill>
                <a:srgbClr val="000000"/>
              </a:solidFill>
              <a:latin typeface="+mj-lt"/>
              <a:cs typeface="Arial" panose="020B0604020202020204" pitchFamily="34" charset="0"/>
            </a:rPr>
            <a:t>CHANGES IN SECURITIES IN 2017</a:t>
          </a:r>
          <a:endParaRPr lang="en-US" sz="25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3"/>
  <sheetViews>
    <sheetView showGridLines="0" tabSelected="1" view="pageBreakPreview" zoomScale="80" zoomScaleNormal="80" zoomScaleSheetLayoutView="80" workbookViewId="0">
      <selection activeCell="F48" sqref="F48"/>
    </sheetView>
  </sheetViews>
  <sheetFormatPr defaultRowHeight="15" x14ac:dyDescent="0.3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6">
      <c r="A1" s="278"/>
      <c r="B1" s="278"/>
      <c r="C1" s="278"/>
      <c r="D1" s="278"/>
      <c r="E1" s="278"/>
      <c r="F1" s="278"/>
      <c r="G1" s="278"/>
      <c r="H1" s="6"/>
      <c r="I1" s="7"/>
    </row>
    <row r="2" spans="1:12" ht="50.1" customHeight="1" x14ac:dyDescent="0.45">
      <c r="A2" s="277" t="s">
        <v>400</v>
      </c>
      <c r="B2" s="277"/>
      <c r="C2" s="277"/>
      <c r="D2" s="277"/>
      <c r="E2" s="277"/>
      <c r="F2" s="277"/>
      <c r="G2" s="277"/>
      <c r="H2" s="11"/>
      <c r="I2" s="10"/>
    </row>
    <row r="3" spans="1:12" ht="111" customHeight="1" x14ac:dyDescent="0.35">
      <c r="A3" s="279" t="s">
        <v>401</v>
      </c>
      <c r="B3" s="280"/>
      <c r="C3" s="64" t="s">
        <v>402</v>
      </c>
      <c r="D3" s="64" t="s">
        <v>403</v>
      </c>
      <c r="E3" s="64" t="s">
        <v>404</v>
      </c>
      <c r="F3" s="64" t="s">
        <v>405</v>
      </c>
      <c r="G3" s="65" t="s">
        <v>406</v>
      </c>
      <c r="H3" s="12"/>
      <c r="I3" s="9"/>
      <c r="L3" s="8"/>
    </row>
    <row r="4" spans="1:12" ht="39.950000000000003" customHeight="1" x14ac:dyDescent="0.35">
      <c r="A4" s="281" t="s">
        <v>407</v>
      </c>
      <c r="B4" s="282"/>
      <c r="C4" s="66">
        <v>35</v>
      </c>
      <c r="D4" s="66">
        <v>36</v>
      </c>
      <c r="E4" s="66">
        <v>5358</v>
      </c>
      <c r="F4" s="66">
        <v>42340841.829999998</v>
      </c>
      <c r="G4" s="67">
        <v>2998</v>
      </c>
      <c r="H4" s="13"/>
      <c r="I4" s="9"/>
      <c r="L4" s="8"/>
    </row>
    <row r="5" spans="1:12" ht="39.950000000000003" customHeight="1" x14ac:dyDescent="0.35">
      <c r="A5" s="283" t="s">
        <v>408</v>
      </c>
      <c r="B5" s="284"/>
      <c r="C5" s="68">
        <v>9</v>
      </c>
      <c r="D5" s="68">
        <v>9</v>
      </c>
      <c r="E5" s="68">
        <v>4908</v>
      </c>
      <c r="F5" s="68">
        <v>40732395.509999998</v>
      </c>
      <c r="G5" s="69">
        <v>2555</v>
      </c>
      <c r="H5" s="13"/>
      <c r="I5" s="9"/>
      <c r="L5" s="8"/>
    </row>
    <row r="6" spans="1:12" ht="39.950000000000003" customHeight="1" x14ac:dyDescent="0.35">
      <c r="A6" s="285" t="s">
        <v>409</v>
      </c>
      <c r="B6" s="286"/>
      <c r="C6" s="70">
        <v>5</v>
      </c>
      <c r="D6" s="70">
        <v>5</v>
      </c>
      <c r="E6" s="70">
        <v>119</v>
      </c>
      <c r="F6" s="70">
        <v>326525.21000000002</v>
      </c>
      <c r="G6" s="71">
        <v>113</v>
      </c>
      <c r="H6" s="13"/>
      <c r="I6" s="9"/>
      <c r="L6" s="8"/>
    </row>
    <row r="7" spans="1:12" ht="39.950000000000003" customHeight="1" x14ac:dyDescent="0.35">
      <c r="A7" s="283" t="s">
        <v>410</v>
      </c>
      <c r="B7" s="284"/>
      <c r="C7" s="68">
        <v>21</v>
      </c>
      <c r="D7" s="68">
        <v>22</v>
      </c>
      <c r="E7" s="68">
        <v>330</v>
      </c>
      <c r="F7" s="68">
        <v>1281921.1100000001</v>
      </c>
      <c r="G7" s="69">
        <v>330</v>
      </c>
      <c r="H7" s="13"/>
      <c r="I7" s="9"/>
      <c r="L7" s="8"/>
    </row>
    <row r="8" spans="1:12" ht="39.950000000000003" customHeight="1" x14ac:dyDescent="0.35">
      <c r="A8" s="287" t="s">
        <v>411</v>
      </c>
      <c r="B8" s="288"/>
      <c r="C8" s="70">
        <v>16</v>
      </c>
      <c r="D8" s="70">
        <v>38</v>
      </c>
      <c r="E8" s="70">
        <v>25019</v>
      </c>
      <c r="F8" s="70">
        <v>46298.35</v>
      </c>
      <c r="G8" s="71">
        <v>25</v>
      </c>
      <c r="H8" s="13"/>
      <c r="I8" s="9"/>
      <c r="L8" s="8"/>
    </row>
    <row r="9" spans="1:12" ht="39.950000000000003" customHeight="1" x14ac:dyDescent="0.35">
      <c r="A9" s="283" t="s">
        <v>412</v>
      </c>
      <c r="B9" s="284"/>
      <c r="C9" s="68">
        <v>1</v>
      </c>
      <c r="D9" s="68">
        <v>12</v>
      </c>
      <c r="E9" s="68"/>
      <c r="F9" s="68">
        <v>0</v>
      </c>
      <c r="G9" s="69">
        <v>0</v>
      </c>
      <c r="H9" s="13"/>
      <c r="I9" s="9"/>
      <c r="L9" s="8"/>
    </row>
    <row r="10" spans="1:12" ht="39.950000000000003" customHeight="1" x14ac:dyDescent="0.35">
      <c r="A10" s="289" t="s">
        <v>413</v>
      </c>
      <c r="B10" s="290"/>
      <c r="C10" s="72">
        <v>4</v>
      </c>
      <c r="D10" s="72">
        <v>4</v>
      </c>
      <c r="E10" s="72"/>
      <c r="F10" s="72">
        <v>0</v>
      </c>
      <c r="G10" s="73">
        <v>0</v>
      </c>
      <c r="H10" s="13"/>
      <c r="I10" s="9"/>
      <c r="L10" s="8"/>
    </row>
    <row r="11" spans="1:12" ht="39.950000000000003" customHeight="1" x14ac:dyDescent="0.35">
      <c r="A11" s="291" t="s">
        <v>414</v>
      </c>
      <c r="B11" s="292"/>
      <c r="C11" s="74">
        <v>43</v>
      </c>
      <c r="D11" s="74">
        <v>74</v>
      </c>
      <c r="E11" s="74">
        <v>30377</v>
      </c>
      <c r="F11" s="74">
        <v>42387140.18</v>
      </c>
      <c r="G11" s="75">
        <v>3023</v>
      </c>
      <c r="H11" s="14"/>
      <c r="I11" s="9"/>
      <c r="L11" s="8"/>
    </row>
    <row r="12" spans="1:12" ht="50.1" customHeight="1" x14ac:dyDescent="0.45">
      <c r="A12" s="277" t="s">
        <v>415</v>
      </c>
      <c r="B12" s="277"/>
      <c r="C12" s="277"/>
      <c r="D12" s="277"/>
      <c r="E12" s="277"/>
      <c r="F12" s="277"/>
      <c r="G12" s="277"/>
      <c r="H12" s="11"/>
      <c r="I12" s="15"/>
    </row>
    <row r="13" spans="1:12" ht="57.75" customHeight="1" x14ac:dyDescent="0.45">
      <c r="A13" s="76" t="s">
        <v>416</v>
      </c>
      <c r="B13" s="64" t="s">
        <v>417</v>
      </c>
      <c r="C13" s="64" t="s">
        <v>418</v>
      </c>
      <c r="D13" s="64" t="s">
        <v>419</v>
      </c>
      <c r="E13" s="64" t="s">
        <v>418</v>
      </c>
      <c r="F13" s="64" t="s">
        <v>420</v>
      </c>
      <c r="G13" s="64" t="s">
        <v>421</v>
      </c>
      <c r="H13" s="11"/>
    </row>
    <row r="14" spans="1:12" ht="39.950000000000003" customHeight="1" x14ac:dyDescent="0.45">
      <c r="A14" s="77" t="s">
        <v>422</v>
      </c>
      <c r="B14" s="78">
        <v>745.97</v>
      </c>
      <c r="C14" s="79">
        <v>42746</v>
      </c>
      <c r="D14" s="78">
        <v>707.96</v>
      </c>
      <c r="E14" s="79">
        <v>42738</v>
      </c>
      <c r="F14" s="78">
        <v>741.16</v>
      </c>
      <c r="G14" s="80">
        <v>3.2800000000000003E-2</v>
      </c>
      <c r="H14" s="11"/>
    </row>
    <row r="15" spans="1:12" ht="39.950000000000003" customHeight="1" x14ac:dyDescent="0.45">
      <c r="A15" s="81" t="s">
        <v>423</v>
      </c>
      <c r="B15" s="82">
        <v>791.44</v>
      </c>
      <c r="C15" s="83">
        <v>42794</v>
      </c>
      <c r="D15" s="82">
        <v>744.09</v>
      </c>
      <c r="E15" s="83">
        <v>42767</v>
      </c>
      <c r="F15" s="82">
        <v>791.44</v>
      </c>
      <c r="G15" s="84">
        <v>6.7799999999999999E-2</v>
      </c>
      <c r="H15" s="11"/>
    </row>
    <row r="16" spans="1:12" ht="39.950000000000003" customHeight="1" x14ac:dyDescent="0.45">
      <c r="A16" s="85" t="s">
        <v>424</v>
      </c>
      <c r="B16" s="86">
        <v>803.88</v>
      </c>
      <c r="C16" s="87">
        <v>42814</v>
      </c>
      <c r="D16" s="86">
        <v>772</v>
      </c>
      <c r="E16" s="87">
        <v>42824</v>
      </c>
      <c r="F16" s="86">
        <v>774.7</v>
      </c>
      <c r="G16" s="88">
        <v>-2.12E-2</v>
      </c>
      <c r="H16" s="11"/>
    </row>
    <row r="17" spans="1:12" ht="39.950000000000003" customHeight="1" x14ac:dyDescent="0.45">
      <c r="A17" s="81" t="s">
        <v>425</v>
      </c>
      <c r="B17" s="82">
        <v>788.25</v>
      </c>
      <c r="C17" s="83">
        <v>42851</v>
      </c>
      <c r="D17" s="82">
        <v>773.44</v>
      </c>
      <c r="E17" s="83">
        <v>42846</v>
      </c>
      <c r="F17" s="82">
        <v>782.32</v>
      </c>
      <c r="G17" s="84">
        <v>9.7999999999999997E-3</v>
      </c>
      <c r="H17" s="11"/>
    </row>
    <row r="18" spans="1:12" ht="39.950000000000003" customHeight="1" x14ac:dyDescent="0.35">
      <c r="A18" s="85" t="s">
        <v>426</v>
      </c>
      <c r="B18" s="86">
        <v>797.89</v>
      </c>
      <c r="C18" s="87">
        <v>42886</v>
      </c>
      <c r="D18" s="86">
        <v>777.11</v>
      </c>
      <c r="E18" s="87">
        <v>42860</v>
      </c>
      <c r="F18" s="86">
        <v>797.89</v>
      </c>
      <c r="G18" s="88">
        <v>1.9900000000000001E-2</v>
      </c>
    </row>
    <row r="19" spans="1:12" ht="39.950000000000003" customHeight="1" x14ac:dyDescent="0.35">
      <c r="A19" s="81" t="s">
        <v>427</v>
      </c>
      <c r="B19" s="82">
        <v>802.28</v>
      </c>
      <c r="C19" s="83">
        <v>42912</v>
      </c>
      <c r="D19" s="82">
        <v>784.23</v>
      </c>
      <c r="E19" s="83">
        <v>42902</v>
      </c>
      <c r="F19" s="82">
        <v>796.4</v>
      </c>
      <c r="G19" s="84">
        <v>-1.9E-3</v>
      </c>
    </row>
    <row r="20" spans="1:12" ht="39.950000000000003" customHeight="1" x14ac:dyDescent="0.35">
      <c r="A20" s="85" t="s">
        <v>428</v>
      </c>
      <c r="B20" s="86">
        <v>812.9</v>
      </c>
      <c r="C20" s="87">
        <v>42947</v>
      </c>
      <c r="D20" s="86">
        <v>792.55</v>
      </c>
      <c r="E20" s="87">
        <v>42919</v>
      </c>
      <c r="F20" s="86">
        <v>812.9</v>
      </c>
      <c r="G20" s="88">
        <v>2.07E-2</v>
      </c>
    </row>
    <row r="21" spans="1:12" ht="39.950000000000003" customHeight="1" x14ac:dyDescent="0.35">
      <c r="A21" s="81" t="s">
        <v>429</v>
      </c>
      <c r="B21" s="82">
        <v>828.68</v>
      </c>
      <c r="C21" s="83">
        <v>42971</v>
      </c>
      <c r="D21" s="82">
        <v>801.9</v>
      </c>
      <c r="E21" s="83">
        <v>42956</v>
      </c>
      <c r="F21" s="82">
        <v>812.75</v>
      </c>
      <c r="G21" s="84">
        <v>-2.0000000000000001E-4</v>
      </c>
    </row>
    <row r="22" spans="1:12" ht="39.950000000000003" customHeight="1" x14ac:dyDescent="0.35">
      <c r="A22" s="85" t="s">
        <v>430</v>
      </c>
      <c r="B22" s="86"/>
      <c r="C22" s="87"/>
      <c r="D22" s="86"/>
      <c r="E22" s="87"/>
      <c r="F22" s="86"/>
      <c r="G22" s="86"/>
    </row>
    <row r="23" spans="1:12" ht="39.950000000000003" customHeight="1" x14ac:dyDescent="0.35">
      <c r="A23" s="81" t="s">
        <v>431</v>
      </c>
      <c r="B23" s="82"/>
      <c r="C23" s="83"/>
      <c r="D23" s="82"/>
      <c r="E23" s="83"/>
      <c r="F23" s="82"/>
      <c r="G23" s="82"/>
    </row>
    <row r="24" spans="1:12" ht="39.950000000000003" customHeight="1" x14ac:dyDescent="0.35">
      <c r="A24" s="85" t="s">
        <v>432</v>
      </c>
      <c r="B24" s="86"/>
      <c r="C24" s="87"/>
      <c r="D24" s="86"/>
      <c r="E24" s="87"/>
      <c r="F24" s="86"/>
      <c r="G24" s="86"/>
    </row>
    <row r="25" spans="1:12" ht="39.950000000000003" customHeight="1" x14ac:dyDescent="0.35">
      <c r="A25" s="89" t="s">
        <v>433</v>
      </c>
      <c r="B25" s="90"/>
      <c r="C25" s="91"/>
      <c r="D25" s="90"/>
      <c r="E25" s="91"/>
      <c r="F25" s="90"/>
      <c r="G25" s="90"/>
    </row>
    <row r="26" spans="1:12" s="62" customFormat="1" ht="50.1" customHeight="1" x14ac:dyDescent="0.35">
      <c r="A26" s="277" t="s">
        <v>434</v>
      </c>
      <c r="B26" s="277"/>
      <c r="C26" s="277"/>
      <c r="D26" s="277"/>
      <c r="E26" s="277"/>
      <c r="F26" s="277"/>
      <c r="G26" s="277"/>
      <c r="I26" s="63"/>
      <c r="J26" s="63"/>
      <c r="K26" s="63"/>
    </row>
    <row r="27" spans="1:12" x14ac:dyDescent="0.3">
      <c r="L27" s="8"/>
    </row>
    <row r="28" spans="1:12" ht="26.25" x14ac:dyDescent="0.3">
      <c r="I28" s="16" t="s">
        <v>56</v>
      </c>
      <c r="J28" s="17" t="s">
        <v>57</v>
      </c>
      <c r="K28" s="18" t="s">
        <v>73</v>
      </c>
      <c r="L28" s="8"/>
    </row>
    <row r="29" spans="1:12" x14ac:dyDescent="0.3">
      <c r="I29" s="248">
        <v>42948</v>
      </c>
      <c r="J29" s="249">
        <v>818.74</v>
      </c>
      <c r="K29" s="249">
        <v>701</v>
      </c>
      <c r="L29" s="8"/>
    </row>
    <row r="30" spans="1:12" x14ac:dyDescent="0.3">
      <c r="I30" s="248">
        <v>42949</v>
      </c>
      <c r="J30" s="249">
        <v>809.85</v>
      </c>
      <c r="K30" s="250">
        <v>1177</v>
      </c>
      <c r="L30" s="8"/>
    </row>
    <row r="31" spans="1:12" x14ac:dyDescent="0.3">
      <c r="I31" s="248">
        <v>42950</v>
      </c>
      <c r="J31" s="249">
        <v>806.01</v>
      </c>
      <c r="K31" s="250">
        <v>2561</v>
      </c>
      <c r="L31" s="8"/>
    </row>
    <row r="32" spans="1:12" x14ac:dyDescent="0.3">
      <c r="I32" s="248">
        <v>42951</v>
      </c>
      <c r="J32" s="249">
        <v>809.55</v>
      </c>
      <c r="K32" s="249">
        <v>538</v>
      </c>
      <c r="L32" s="8"/>
    </row>
    <row r="33" spans="9:12" x14ac:dyDescent="0.3">
      <c r="I33" s="248">
        <v>42954</v>
      </c>
      <c r="J33" s="249">
        <v>806.99</v>
      </c>
      <c r="K33" s="249">
        <v>417</v>
      </c>
      <c r="L33" s="8"/>
    </row>
    <row r="34" spans="9:12" x14ac:dyDescent="0.3">
      <c r="I34" s="248">
        <v>42955</v>
      </c>
      <c r="J34" s="249">
        <v>812.99</v>
      </c>
      <c r="K34" s="250">
        <v>1679</v>
      </c>
      <c r="L34" s="8"/>
    </row>
    <row r="35" spans="9:12" x14ac:dyDescent="0.3">
      <c r="I35" s="248">
        <v>42956</v>
      </c>
      <c r="J35" s="249">
        <v>801.9</v>
      </c>
      <c r="K35" s="249">
        <v>856</v>
      </c>
      <c r="L35" s="8"/>
    </row>
    <row r="36" spans="9:12" x14ac:dyDescent="0.3">
      <c r="I36" s="248">
        <v>42957</v>
      </c>
      <c r="J36" s="249">
        <v>808.68</v>
      </c>
      <c r="K36" s="250">
        <v>2921</v>
      </c>
      <c r="L36" s="8"/>
    </row>
    <row r="37" spans="9:12" x14ac:dyDescent="0.3">
      <c r="I37" s="248">
        <v>42958</v>
      </c>
      <c r="J37" s="249">
        <v>803.32</v>
      </c>
      <c r="K37" s="250">
        <v>3726</v>
      </c>
      <c r="L37" s="8"/>
    </row>
    <row r="38" spans="9:12" x14ac:dyDescent="0.3">
      <c r="I38" s="248">
        <v>42961</v>
      </c>
      <c r="J38" s="249">
        <v>805.67</v>
      </c>
      <c r="K38" s="249">
        <v>413</v>
      </c>
      <c r="L38" s="8"/>
    </row>
    <row r="39" spans="9:12" x14ac:dyDescent="0.3">
      <c r="I39" s="248">
        <v>42963</v>
      </c>
      <c r="J39" s="249">
        <v>805.2</v>
      </c>
      <c r="K39" s="249">
        <v>552</v>
      </c>
      <c r="L39" s="8"/>
    </row>
    <row r="40" spans="9:12" x14ac:dyDescent="0.3">
      <c r="I40" s="248">
        <v>42964</v>
      </c>
      <c r="J40" s="249">
        <v>804.97</v>
      </c>
      <c r="K40" s="249">
        <v>631</v>
      </c>
      <c r="L40" s="8"/>
    </row>
    <row r="41" spans="9:12" x14ac:dyDescent="0.3">
      <c r="I41" s="248">
        <v>42965</v>
      </c>
      <c r="J41" s="249">
        <v>810.23</v>
      </c>
      <c r="K41" s="250">
        <v>6266</v>
      </c>
      <c r="L41" s="8"/>
    </row>
    <row r="42" spans="9:12" x14ac:dyDescent="0.3">
      <c r="I42" s="248">
        <v>42968</v>
      </c>
      <c r="J42" s="249">
        <v>809</v>
      </c>
      <c r="K42" s="250">
        <v>1514</v>
      </c>
      <c r="L42" s="8"/>
    </row>
    <row r="43" spans="9:12" x14ac:dyDescent="0.3">
      <c r="I43" s="248">
        <v>42969</v>
      </c>
      <c r="J43" s="249">
        <v>816.59</v>
      </c>
      <c r="K43" s="249">
        <v>785</v>
      </c>
      <c r="L43" s="8"/>
    </row>
    <row r="44" spans="9:12" x14ac:dyDescent="0.3">
      <c r="I44" s="248">
        <v>42970</v>
      </c>
      <c r="J44" s="249">
        <v>821.3</v>
      </c>
      <c r="K44" s="250">
        <v>10071</v>
      </c>
      <c r="L44" s="8"/>
    </row>
    <row r="45" spans="9:12" x14ac:dyDescent="0.3">
      <c r="I45" s="248">
        <v>42971</v>
      </c>
      <c r="J45" s="249">
        <v>828.68</v>
      </c>
      <c r="K45" s="250">
        <v>1667</v>
      </c>
      <c r="L45" s="8"/>
    </row>
    <row r="46" spans="9:12" x14ac:dyDescent="0.3">
      <c r="I46" s="248">
        <v>42972</v>
      </c>
      <c r="J46" s="249">
        <v>826.86</v>
      </c>
      <c r="K46" s="250">
        <v>1362</v>
      </c>
      <c r="L46" s="8"/>
    </row>
    <row r="47" spans="9:12" x14ac:dyDescent="0.3">
      <c r="I47" s="248">
        <v>42975</v>
      </c>
      <c r="J47" s="249">
        <v>824.53</v>
      </c>
      <c r="K47" s="249">
        <v>571</v>
      </c>
      <c r="L47" s="8"/>
    </row>
    <row r="48" spans="9:12" x14ac:dyDescent="0.3">
      <c r="I48" s="248">
        <v>42976</v>
      </c>
      <c r="J48" s="249">
        <v>819.61</v>
      </c>
      <c r="K48" s="249">
        <v>920</v>
      </c>
      <c r="L48" s="8"/>
    </row>
    <row r="49" spans="9:12" x14ac:dyDescent="0.3">
      <c r="I49" s="248">
        <v>42977</v>
      </c>
      <c r="J49" s="249">
        <v>818.09</v>
      </c>
      <c r="K49" s="250">
        <v>1326</v>
      </c>
      <c r="L49" s="8"/>
    </row>
    <row r="50" spans="9:12" x14ac:dyDescent="0.3">
      <c r="I50" s="248">
        <v>42978</v>
      </c>
      <c r="J50" s="249">
        <v>812.75</v>
      </c>
      <c r="K50" s="250">
        <v>1688</v>
      </c>
      <c r="L50" s="8"/>
    </row>
    <row r="51" spans="9:12" x14ac:dyDescent="0.3">
      <c r="I51" s="19"/>
      <c r="J51" s="20"/>
      <c r="K51" s="21"/>
      <c r="L51" s="8"/>
    </row>
    <row r="52" spans="9:12" x14ac:dyDescent="0.3">
      <c r="L52" s="8"/>
    </row>
    <row r="53" spans="9:12" x14ac:dyDescent="0.3">
      <c r="L53" s="8"/>
    </row>
  </sheetData>
  <mergeCells count="13">
    <mergeCell ref="A26:G26"/>
    <mergeCell ref="A1:G1"/>
    <mergeCell ref="A2:G2"/>
    <mergeCell ref="A12:G1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5"/>
  <sheetViews>
    <sheetView showGridLines="0" view="pageBreakPreview" zoomScale="60" zoomScaleNormal="90" workbookViewId="0">
      <selection activeCell="F48" sqref="F48"/>
    </sheetView>
  </sheetViews>
  <sheetFormatPr defaultColWidth="9.140625" defaultRowHeight="15" x14ac:dyDescent="0.3"/>
  <cols>
    <col min="1" max="1" width="50.7109375" style="25" customWidth="1"/>
    <col min="2" max="2" width="25.140625" style="25" customWidth="1"/>
    <col min="3" max="3" width="25.85546875" style="25" customWidth="1"/>
    <col min="4" max="4" width="26.85546875" style="25" customWidth="1"/>
    <col min="5" max="5" width="20.5703125" style="25" customWidth="1"/>
    <col min="6" max="6" width="21" style="25" customWidth="1"/>
    <col min="7" max="7" width="21.7109375" style="25" customWidth="1"/>
    <col min="8" max="8" width="10.28515625" style="24" customWidth="1"/>
    <col min="9" max="9" width="9.140625" style="24"/>
    <col min="10" max="10" width="12.42578125" style="24" customWidth="1"/>
    <col min="11" max="11" width="12.28515625" style="24" customWidth="1"/>
    <col min="12" max="12" width="10" style="24" bestFit="1" customWidth="1"/>
    <col min="13" max="13" width="11.42578125" style="24" bestFit="1" customWidth="1"/>
    <col min="14" max="14" width="10" style="24" bestFit="1" customWidth="1"/>
    <col min="15" max="16" width="9.28515625" style="24" bestFit="1" customWidth="1"/>
    <col min="17" max="17" width="9.140625" style="24"/>
    <col min="18" max="16384" width="9.140625" style="25"/>
  </cols>
  <sheetData>
    <row r="1" spans="1:21" s="23" customFormat="1" ht="99.95" customHeight="1" x14ac:dyDescent="0.6">
      <c r="A1" s="294"/>
      <c r="B1" s="294"/>
      <c r="C1" s="294"/>
      <c r="D1" s="294"/>
      <c r="E1" s="294"/>
      <c r="F1" s="294"/>
      <c r="G1" s="294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1" ht="50.1" customHeight="1" x14ac:dyDescent="0.35">
      <c r="A2" s="293" t="s">
        <v>435</v>
      </c>
      <c r="B2" s="293"/>
      <c r="C2" s="293"/>
      <c r="D2" s="293"/>
      <c r="E2" s="293"/>
      <c r="F2" s="293"/>
      <c r="G2" s="293"/>
    </row>
    <row r="3" spans="1:21" ht="80.099999999999994" customHeight="1" x14ac:dyDescent="0.35">
      <c r="A3" s="92" t="s">
        <v>436</v>
      </c>
      <c r="B3" s="93" t="s">
        <v>437</v>
      </c>
      <c r="C3" s="93" t="s">
        <v>438</v>
      </c>
      <c r="D3" s="93" t="s">
        <v>439</v>
      </c>
      <c r="E3" s="93" t="s">
        <v>440</v>
      </c>
      <c r="F3" s="93" t="s">
        <v>441</v>
      </c>
      <c r="G3" s="93" t="s">
        <v>442</v>
      </c>
    </row>
    <row r="4" spans="1:21" ht="39.950000000000003" customHeight="1" x14ac:dyDescent="0.35">
      <c r="A4" s="94" t="s">
        <v>443</v>
      </c>
      <c r="B4" s="95">
        <v>18701685.02</v>
      </c>
      <c r="C4" s="95">
        <v>769599.95</v>
      </c>
      <c r="D4" s="95">
        <v>4522937.32</v>
      </c>
      <c r="E4" s="95">
        <v>1199449.72</v>
      </c>
      <c r="F4" s="95">
        <v>0</v>
      </c>
      <c r="G4" s="95">
        <v>548245</v>
      </c>
    </row>
    <row r="5" spans="1:21" ht="39.950000000000003" customHeight="1" x14ac:dyDescent="0.35">
      <c r="A5" s="96" t="s">
        <v>444</v>
      </c>
      <c r="B5" s="97">
        <v>25889849.43</v>
      </c>
      <c r="C5" s="97">
        <v>493475.7</v>
      </c>
      <c r="D5" s="97">
        <v>2890213.31</v>
      </c>
      <c r="E5" s="97">
        <v>3553508.17</v>
      </c>
      <c r="F5" s="97">
        <v>0</v>
      </c>
      <c r="G5" s="97">
        <v>36833.5</v>
      </c>
    </row>
    <row r="6" spans="1:21" ht="39.950000000000003" customHeight="1" x14ac:dyDescent="0.35">
      <c r="A6" s="94" t="s">
        <v>445</v>
      </c>
      <c r="B6" s="95">
        <v>41032459.710000001</v>
      </c>
      <c r="C6" s="95">
        <v>618523.98</v>
      </c>
      <c r="D6" s="95">
        <v>4167022.11</v>
      </c>
      <c r="E6" s="95">
        <v>778718.61</v>
      </c>
      <c r="F6" s="95">
        <v>0</v>
      </c>
      <c r="G6" s="95">
        <v>0</v>
      </c>
    </row>
    <row r="7" spans="1:21" ht="39.950000000000003" customHeight="1" x14ac:dyDescent="0.35">
      <c r="A7" s="96" t="s">
        <v>446</v>
      </c>
      <c r="B7" s="97">
        <v>20609721.82</v>
      </c>
      <c r="C7" s="97">
        <v>588481.44999999995</v>
      </c>
      <c r="D7" s="97">
        <v>2360763.71</v>
      </c>
      <c r="E7" s="97">
        <v>127021.53</v>
      </c>
      <c r="F7" s="97">
        <v>0</v>
      </c>
      <c r="G7" s="97">
        <v>994500</v>
      </c>
      <c r="H7" s="26"/>
      <c r="I7" s="27"/>
    </row>
    <row r="8" spans="1:21" ht="39.950000000000003" customHeight="1" x14ac:dyDescent="0.35">
      <c r="A8" s="94" t="s">
        <v>447</v>
      </c>
      <c r="B8" s="95">
        <v>22491544.34</v>
      </c>
      <c r="C8" s="95">
        <v>137737.25</v>
      </c>
      <c r="D8" s="95">
        <v>2834364.95</v>
      </c>
      <c r="E8" s="95">
        <v>1704339.95</v>
      </c>
      <c r="F8" s="95">
        <v>0</v>
      </c>
      <c r="G8" s="95">
        <v>0</v>
      </c>
      <c r="H8" s="26"/>
      <c r="I8" s="27"/>
    </row>
    <row r="9" spans="1:21" ht="39.950000000000003" customHeight="1" x14ac:dyDescent="0.35">
      <c r="A9" s="96" t="s">
        <v>448</v>
      </c>
      <c r="B9" s="97">
        <v>23583759.350000001</v>
      </c>
      <c r="C9" s="97">
        <v>243965.71</v>
      </c>
      <c r="D9" s="97">
        <v>1475143.61</v>
      </c>
      <c r="E9" s="97">
        <v>449728.12</v>
      </c>
      <c r="F9" s="97">
        <v>0</v>
      </c>
      <c r="G9" s="97">
        <v>0</v>
      </c>
      <c r="H9" s="26"/>
      <c r="I9" s="27"/>
    </row>
    <row r="10" spans="1:21" ht="39.950000000000003" customHeight="1" x14ac:dyDescent="0.35">
      <c r="A10" s="94" t="s">
        <v>449</v>
      </c>
      <c r="B10" s="95">
        <v>23433137.890000001</v>
      </c>
      <c r="C10" s="95">
        <v>256239.01</v>
      </c>
      <c r="D10" s="95">
        <v>1375597</v>
      </c>
      <c r="E10" s="95">
        <v>84175.87</v>
      </c>
      <c r="F10" s="95">
        <v>0</v>
      </c>
      <c r="G10" s="95">
        <v>627845</v>
      </c>
      <c r="H10" s="26"/>
      <c r="I10" s="27"/>
    </row>
    <row r="11" spans="1:21" ht="39.950000000000003" customHeight="1" x14ac:dyDescent="0.35">
      <c r="A11" s="96" t="s">
        <v>450</v>
      </c>
      <c r="B11" s="97">
        <v>40732395.509999998</v>
      </c>
      <c r="C11" s="97">
        <v>326525.21000000002</v>
      </c>
      <c r="D11" s="97">
        <v>1281921.1100000001</v>
      </c>
      <c r="E11" s="97">
        <v>46298.35</v>
      </c>
      <c r="F11" s="97">
        <v>0</v>
      </c>
      <c r="G11" s="97">
        <v>0</v>
      </c>
      <c r="H11" s="27"/>
      <c r="I11" s="27"/>
    </row>
    <row r="12" spans="1:21" ht="39.950000000000003" customHeight="1" x14ac:dyDescent="0.35">
      <c r="A12" s="94" t="s">
        <v>451</v>
      </c>
      <c r="B12" s="95"/>
      <c r="C12" s="95"/>
      <c r="D12" s="95"/>
      <c r="E12" s="95"/>
      <c r="F12" s="95"/>
      <c r="G12" s="95"/>
      <c r="H12" s="27"/>
      <c r="I12" s="27"/>
    </row>
    <row r="13" spans="1:21" ht="39.950000000000003" customHeight="1" x14ac:dyDescent="0.35">
      <c r="A13" s="96" t="s">
        <v>452</v>
      </c>
      <c r="B13" s="97"/>
      <c r="C13" s="97"/>
      <c r="D13" s="97"/>
      <c r="E13" s="97"/>
      <c r="F13" s="97"/>
      <c r="G13" s="9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</row>
    <row r="14" spans="1:21" ht="39.950000000000003" customHeight="1" x14ac:dyDescent="0.35">
      <c r="A14" s="94" t="s">
        <v>453</v>
      </c>
      <c r="B14" s="95"/>
      <c r="C14" s="95"/>
      <c r="D14" s="95"/>
      <c r="E14" s="95"/>
      <c r="F14" s="95"/>
      <c r="G14" s="95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4"/>
      <c r="T14" s="34"/>
      <c r="U14" s="34"/>
    </row>
    <row r="15" spans="1:21" ht="39.950000000000003" customHeight="1" x14ac:dyDescent="0.35">
      <c r="A15" s="96" t="s">
        <v>454</v>
      </c>
      <c r="B15" s="97"/>
      <c r="C15" s="97"/>
      <c r="D15" s="97"/>
      <c r="E15" s="97"/>
      <c r="F15" s="97"/>
      <c r="G15" s="97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4"/>
      <c r="T15" s="34"/>
      <c r="U15" s="34"/>
    </row>
    <row r="16" spans="1:21" ht="39.950000000000003" customHeight="1" x14ac:dyDescent="0.35">
      <c r="A16" s="100" t="s">
        <v>455</v>
      </c>
      <c r="B16" s="101">
        <f t="shared" ref="B16:G16" si="0">SUM(B4:B15)</f>
        <v>216474553.06999999</v>
      </c>
      <c r="C16" s="101">
        <f t="shared" si="0"/>
        <v>3434548.26</v>
      </c>
      <c r="D16" s="101">
        <f t="shared" si="0"/>
        <v>20907963.119999997</v>
      </c>
      <c r="E16" s="101">
        <f t="shared" si="0"/>
        <v>7943240.3200000003</v>
      </c>
      <c r="F16" s="102">
        <f t="shared" si="0"/>
        <v>0</v>
      </c>
      <c r="G16" s="101">
        <f t="shared" si="0"/>
        <v>2207423.5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4"/>
      <c r="T16" s="34"/>
      <c r="U16" s="34"/>
    </row>
    <row r="17" spans="1:21" ht="50.1" customHeight="1" x14ac:dyDescent="0.35">
      <c r="A17" s="295" t="s">
        <v>456</v>
      </c>
      <c r="B17" s="295"/>
      <c r="C17" s="295"/>
      <c r="D17" s="295"/>
      <c r="E17" s="295"/>
      <c r="F17" s="295"/>
      <c r="G17" s="295"/>
      <c r="H17" s="39"/>
      <c r="I17" s="40"/>
      <c r="J17" s="41"/>
      <c r="K17" s="41"/>
      <c r="L17" s="41"/>
      <c r="M17" s="41"/>
      <c r="N17" s="42"/>
      <c r="O17" s="41"/>
      <c r="P17" s="41"/>
      <c r="Q17" s="37"/>
      <c r="R17" s="38"/>
      <c r="S17" s="38"/>
      <c r="T17" s="38"/>
      <c r="U17" s="38"/>
    </row>
    <row r="18" spans="1:21" ht="81.75" customHeight="1" x14ac:dyDescent="0.35">
      <c r="A18" s="92" t="s">
        <v>457</v>
      </c>
      <c r="B18" s="93" t="s">
        <v>458</v>
      </c>
      <c r="C18" s="93" t="s">
        <v>459</v>
      </c>
      <c r="D18" s="93" t="s">
        <v>460</v>
      </c>
      <c r="E18" s="93" t="s">
        <v>461</v>
      </c>
      <c r="F18" s="103" t="s">
        <v>462</v>
      </c>
      <c r="G18" s="93" t="s">
        <v>463</v>
      </c>
      <c r="I18" s="43"/>
      <c r="J18" s="44"/>
      <c r="K18" s="44"/>
      <c r="L18" s="44"/>
      <c r="M18" s="44"/>
      <c r="N18" s="44"/>
      <c r="O18" s="44"/>
      <c r="P18" s="44"/>
    </row>
    <row r="19" spans="1:21" ht="39.950000000000003" customHeight="1" x14ac:dyDescent="0.35">
      <c r="A19" s="104" t="s">
        <v>7</v>
      </c>
      <c r="B19" s="105" t="s">
        <v>379</v>
      </c>
      <c r="C19" s="95">
        <v>31104723.789999999</v>
      </c>
      <c r="D19" s="95">
        <v>553442</v>
      </c>
      <c r="E19" s="95">
        <v>821</v>
      </c>
      <c r="F19" s="106">
        <v>0.73460000000000003</v>
      </c>
      <c r="G19" s="107">
        <v>0.73380000000000001</v>
      </c>
      <c r="I19" s="45"/>
      <c r="J19" s="45"/>
      <c r="K19" s="45"/>
      <c r="L19" s="45"/>
      <c r="M19" s="45"/>
      <c r="N19" s="45"/>
      <c r="O19" s="45"/>
      <c r="P19" s="45"/>
    </row>
    <row r="20" spans="1:21" ht="39.950000000000003" customHeight="1" x14ac:dyDescent="0.35">
      <c r="A20" s="108" t="s">
        <v>74</v>
      </c>
      <c r="B20" s="109" t="s">
        <v>379</v>
      </c>
      <c r="C20" s="97">
        <v>2662524.1</v>
      </c>
      <c r="D20" s="97">
        <v>98088</v>
      </c>
      <c r="E20" s="97">
        <v>451</v>
      </c>
      <c r="F20" s="110">
        <v>6.2899999999999998E-2</v>
      </c>
      <c r="G20" s="111">
        <v>6.2799999999999995E-2</v>
      </c>
      <c r="I20" s="45"/>
      <c r="J20" s="45"/>
      <c r="K20" s="45"/>
      <c r="L20" s="45"/>
      <c r="M20" s="45"/>
      <c r="N20" s="45"/>
      <c r="O20" s="45"/>
      <c r="P20" s="36"/>
    </row>
    <row r="21" spans="1:21" ht="39.950000000000003" customHeight="1" x14ac:dyDescent="0.35">
      <c r="A21" s="104" t="s">
        <v>75</v>
      </c>
      <c r="B21" s="105" t="s">
        <v>379</v>
      </c>
      <c r="C21" s="95">
        <v>2359901.2200000002</v>
      </c>
      <c r="D21" s="95">
        <v>28282</v>
      </c>
      <c r="E21" s="95">
        <v>216</v>
      </c>
      <c r="F21" s="106">
        <v>5.57E-2</v>
      </c>
      <c r="G21" s="107">
        <v>5.57E-2</v>
      </c>
      <c r="I21" s="45"/>
      <c r="J21" s="45"/>
      <c r="K21" s="45"/>
      <c r="L21" s="45"/>
      <c r="M21" s="45"/>
      <c r="N21" s="45"/>
      <c r="O21" s="45"/>
      <c r="P21" s="36"/>
    </row>
    <row r="22" spans="1:21" ht="39.950000000000003" customHeight="1" x14ac:dyDescent="0.35">
      <c r="A22" s="108" t="s">
        <v>39</v>
      </c>
      <c r="B22" s="109" t="s">
        <v>379</v>
      </c>
      <c r="C22" s="97">
        <v>2006592</v>
      </c>
      <c r="D22" s="97">
        <v>5255</v>
      </c>
      <c r="E22" s="97">
        <v>336</v>
      </c>
      <c r="F22" s="110">
        <v>4.7399999999999998E-2</v>
      </c>
      <c r="G22" s="111">
        <v>4.7300000000000002E-2</v>
      </c>
      <c r="I22" s="45"/>
      <c r="J22" s="45"/>
      <c r="K22" s="45"/>
      <c r="L22" s="45"/>
      <c r="M22" s="45"/>
      <c r="N22" s="45"/>
      <c r="O22" s="45"/>
      <c r="P22" s="36"/>
    </row>
    <row r="23" spans="1:21" ht="49.5" customHeight="1" x14ac:dyDescent="0.35">
      <c r="A23" s="104" t="s">
        <v>76</v>
      </c>
      <c r="B23" s="105" t="s">
        <v>380</v>
      </c>
      <c r="C23" s="95">
        <v>1234493.95</v>
      </c>
      <c r="D23" s="95">
        <v>7439</v>
      </c>
      <c r="E23" s="95">
        <v>232</v>
      </c>
      <c r="F23" s="106">
        <v>2.92E-2</v>
      </c>
      <c r="G23" s="107">
        <v>2.9100000000000001E-2</v>
      </c>
      <c r="I23" s="45"/>
      <c r="J23" s="45"/>
      <c r="K23" s="45"/>
      <c r="L23" s="45"/>
      <c r="M23" s="45"/>
      <c r="N23" s="45"/>
      <c r="O23" s="45"/>
      <c r="P23" s="36"/>
    </row>
    <row r="24" spans="1:21" ht="39.950000000000003" customHeight="1" x14ac:dyDescent="0.35">
      <c r="A24" s="108" t="s">
        <v>40</v>
      </c>
      <c r="B24" s="109" t="s">
        <v>379</v>
      </c>
      <c r="C24" s="97">
        <v>1085972.68</v>
      </c>
      <c r="D24" s="97">
        <v>34092</v>
      </c>
      <c r="E24" s="97">
        <v>218</v>
      </c>
      <c r="F24" s="110">
        <v>2.5600000000000001E-2</v>
      </c>
      <c r="G24" s="111">
        <v>2.5600000000000001E-2</v>
      </c>
      <c r="I24" s="45"/>
      <c r="J24" s="45"/>
      <c r="K24" s="45"/>
      <c r="L24" s="45"/>
      <c r="M24" s="45"/>
      <c r="N24" s="45"/>
      <c r="O24" s="45"/>
      <c r="P24" s="36"/>
    </row>
    <row r="25" spans="1:21" ht="54" x14ac:dyDescent="0.35">
      <c r="A25" s="104" t="s">
        <v>77</v>
      </c>
      <c r="B25" s="105" t="s">
        <v>379</v>
      </c>
      <c r="C25" s="95">
        <v>851304.86</v>
      </c>
      <c r="D25" s="95">
        <v>53002</v>
      </c>
      <c r="E25" s="95">
        <v>169</v>
      </c>
      <c r="F25" s="106">
        <v>2.01E-2</v>
      </c>
      <c r="G25" s="107">
        <v>2.01E-2</v>
      </c>
      <c r="I25" s="45"/>
      <c r="J25" s="45"/>
      <c r="K25" s="45"/>
      <c r="L25" s="45"/>
      <c r="M25" s="45"/>
      <c r="N25" s="45"/>
      <c r="O25" s="45"/>
      <c r="P25" s="36"/>
    </row>
    <row r="26" spans="1:21" ht="39.950000000000003" customHeight="1" x14ac:dyDescent="0.35">
      <c r="A26" s="108" t="s">
        <v>8</v>
      </c>
      <c r="B26" s="109" t="s">
        <v>379</v>
      </c>
      <c r="C26" s="97">
        <v>463240.45</v>
      </c>
      <c r="D26" s="97">
        <v>73443</v>
      </c>
      <c r="E26" s="97">
        <v>217</v>
      </c>
      <c r="F26" s="110">
        <v>1.09E-2</v>
      </c>
      <c r="G26" s="111">
        <v>1.09E-2</v>
      </c>
      <c r="I26" s="45"/>
      <c r="J26" s="45"/>
      <c r="K26" s="45"/>
      <c r="L26" s="45"/>
      <c r="M26" s="45"/>
      <c r="N26" s="45"/>
      <c r="O26" s="45"/>
      <c r="P26" s="36"/>
    </row>
    <row r="27" spans="1:21" ht="54" x14ac:dyDescent="0.35">
      <c r="A27" s="104" t="s">
        <v>101</v>
      </c>
      <c r="B27" s="105" t="s">
        <v>381</v>
      </c>
      <c r="C27" s="95">
        <v>263744.24</v>
      </c>
      <c r="D27" s="95">
        <v>14831</v>
      </c>
      <c r="E27" s="95">
        <v>82</v>
      </c>
      <c r="F27" s="106">
        <v>6.1999999999999998E-3</v>
      </c>
      <c r="G27" s="107">
        <v>6.1999999999999998E-3</v>
      </c>
      <c r="I27" s="45"/>
      <c r="J27" s="45"/>
      <c r="K27" s="45"/>
      <c r="L27" s="45"/>
      <c r="M27" s="45"/>
      <c r="N27" s="45"/>
      <c r="O27" s="45"/>
      <c r="P27" s="36"/>
    </row>
    <row r="28" spans="1:21" ht="54.75" customHeight="1" x14ac:dyDescent="0.35">
      <c r="A28" s="108" t="s">
        <v>93</v>
      </c>
      <c r="B28" s="109" t="s">
        <v>379</v>
      </c>
      <c r="C28" s="97">
        <v>196378.27</v>
      </c>
      <c r="D28" s="97">
        <v>104444</v>
      </c>
      <c r="E28" s="97">
        <v>123</v>
      </c>
      <c r="F28" s="110">
        <v>4.5999999999999999E-3</v>
      </c>
      <c r="G28" s="111">
        <v>4.5999999999999999E-3</v>
      </c>
      <c r="I28" s="45"/>
      <c r="J28" s="45"/>
      <c r="K28" s="45"/>
      <c r="L28" s="45"/>
      <c r="M28" s="45"/>
      <c r="N28" s="45"/>
      <c r="O28" s="45"/>
      <c r="P28" s="36"/>
    </row>
    <row r="29" spans="1:21" ht="50.1" customHeight="1" x14ac:dyDescent="0.35">
      <c r="A29" s="295" t="s">
        <v>464</v>
      </c>
      <c r="B29" s="295"/>
      <c r="C29" s="295"/>
      <c r="D29" s="295"/>
      <c r="E29" s="295"/>
      <c r="F29" s="295"/>
      <c r="G29" s="295"/>
      <c r="I29" s="45"/>
      <c r="J29" s="45"/>
      <c r="K29" s="45"/>
      <c r="L29" s="45"/>
      <c r="M29" s="45"/>
      <c r="N29" s="45"/>
      <c r="O29" s="45"/>
      <c r="P29" s="36"/>
    </row>
    <row r="30" spans="1:21" ht="78" customHeight="1" x14ac:dyDescent="0.35">
      <c r="A30" s="92" t="s">
        <v>457</v>
      </c>
      <c r="B30" s="93" t="s">
        <v>458</v>
      </c>
      <c r="C30" s="93" t="s">
        <v>465</v>
      </c>
      <c r="D30" s="93" t="s">
        <v>460</v>
      </c>
      <c r="E30" s="93" t="s">
        <v>461</v>
      </c>
      <c r="F30" s="103" t="s">
        <v>466</v>
      </c>
      <c r="G30" s="93" t="s">
        <v>463</v>
      </c>
      <c r="J30" s="35"/>
      <c r="K30" s="296" t="s">
        <v>373</v>
      </c>
      <c r="L30" s="297"/>
      <c r="M30" s="297"/>
      <c r="N30" s="296" t="s">
        <v>390</v>
      </c>
      <c r="O30" s="296" t="s">
        <v>374</v>
      </c>
      <c r="P30" s="296" t="s">
        <v>375</v>
      </c>
    </row>
    <row r="31" spans="1:21" ht="39.950000000000003" customHeight="1" x14ac:dyDescent="0.35">
      <c r="A31" s="116" t="s">
        <v>223</v>
      </c>
      <c r="B31" s="105" t="s">
        <v>382</v>
      </c>
      <c r="C31" s="95">
        <v>21513</v>
      </c>
      <c r="D31" s="95">
        <v>213</v>
      </c>
      <c r="E31" s="95">
        <v>1</v>
      </c>
      <c r="F31" s="106">
        <v>0.4647</v>
      </c>
      <c r="G31" s="107">
        <v>5.0000000000000001E-4</v>
      </c>
      <c r="J31" s="46" t="s">
        <v>284</v>
      </c>
      <c r="K31" s="41" t="s">
        <v>376</v>
      </c>
      <c r="L31" s="41" t="s">
        <v>377</v>
      </c>
      <c r="M31" s="41" t="s">
        <v>378</v>
      </c>
      <c r="N31" s="296"/>
      <c r="O31" s="296"/>
      <c r="P31" s="296"/>
    </row>
    <row r="32" spans="1:21" ht="39.950000000000003" customHeight="1" x14ac:dyDescent="0.35">
      <c r="A32" s="117" t="s">
        <v>185</v>
      </c>
      <c r="B32" s="109" t="s">
        <v>383</v>
      </c>
      <c r="C32" s="97">
        <v>10100</v>
      </c>
      <c r="D32" s="97">
        <v>10</v>
      </c>
      <c r="E32" s="97">
        <v>1</v>
      </c>
      <c r="F32" s="110">
        <v>0.21820000000000001</v>
      </c>
      <c r="G32" s="111">
        <v>2.0000000000000001E-4</v>
      </c>
      <c r="J32" s="47" t="s">
        <v>58</v>
      </c>
      <c r="K32" s="48">
        <f t="shared" ref="K32:P34" si="1">K44/10^6</f>
        <v>18.701685019999999</v>
      </c>
      <c r="L32" s="48">
        <f t="shared" si="1"/>
        <v>0.76959994999999992</v>
      </c>
      <c r="M32" s="48">
        <f t="shared" si="1"/>
        <v>4.5229373200000005</v>
      </c>
      <c r="N32" s="48">
        <f t="shared" si="1"/>
        <v>1.1994497200000001</v>
      </c>
      <c r="O32" s="48">
        <f t="shared" si="1"/>
        <v>0</v>
      </c>
      <c r="P32" s="48">
        <f t="shared" si="1"/>
        <v>0.54824499999999998</v>
      </c>
    </row>
    <row r="33" spans="1:16" ht="39.950000000000003" customHeight="1" x14ac:dyDescent="0.35">
      <c r="A33" s="118" t="s">
        <v>297</v>
      </c>
      <c r="B33" s="119" t="s">
        <v>383</v>
      </c>
      <c r="C33" s="120">
        <v>4080</v>
      </c>
      <c r="D33" s="120">
        <v>4</v>
      </c>
      <c r="E33" s="120">
        <v>1</v>
      </c>
      <c r="F33" s="121">
        <v>8.8099999999999998E-2</v>
      </c>
      <c r="G33" s="122">
        <v>1E-4</v>
      </c>
      <c r="J33" s="47" t="s">
        <v>59</v>
      </c>
      <c r="K33" s="48">
        <f t="shared" si="1"/>
        <v>25.889849429999998</v>
      </c>
      <c r="L33" s="48">
        <f t="shared" si="1"/>
        <v>0.49347570000000002</v>
      </c>
      <c r="M33" s="48">
        <f t="shared" si="1"/>
        <v>2.89021331</v>
      </c>
      <c r="N33" s="48">
        <f t="shared" si="1"/>
        <v>3.5535081699999997</v>
      </c>
      <c r="O33" s="48">
        <f t="shared" si="1"/>
        <v>0</v>
      </c>
      <c r="P33" s="48">
        <f t="shared" si="1"/>
        <v>3.6833499999999998E-2</v>
      </c>
    </row>
    <row r="34" spans="1:16" ht="50.1" customHeight="1" x14ac:dyDescent="0.35">
      <c r="A34" s="293" t="s">
        <v>467</v>
      </c>
      <c r="B34" s="293"/>
      <c r="C34" s="293"/>
      <c r="D34" s="293"/>
      <c r="E34" s="293"/>
      <c r="F34" s="293"/>
      <c r="G34" s="293"/>
      <c r="J34" s="47" t="s">
        <v>60</v>
      </c>
      <c r="K34" s="48">
        <f t="shared" si="1"/>
        <v>41.032459709999998</v>
      </c>
      <c r="L34" s="48">
        <f t="shared" si="1"/>
        <v>0.61852397999999997</v>
      </c>
      <c r="M34" s="48">
        <f t="shared" si="1"/>
        <v>4.1670221099999996</v>
      </c>
      <c r="N34" s="48">
        <f t="shared" si="1"/>
        <v>0.77871860999999998</v>
      </c>
      <c r="O34" s="48">
        <f t="shared" si="1"/>
        <v>0</v>
      </c>
      <c r="P34" s="48">
        <f t="shared" si="1"/>
        <v>0</v>
      </c>
    </row>
    <row r="35" spans="1:16" ht="26.25" x14ac:dyDescent="0.3">
      <c r="J35" s="47" t="s">
        <v>61</v>
      </c>
      <c r="K35" s="48">
        <f>K47/10^6</f>
        <v>20.609721820000001</v>
      </c>
      <c r="L35" s="48">
        <f t="shared" ref="L35:P36" si="2">L47/10^6</f>
        <v>0.58848144999999996</v>
      </c>
      <c r="M35" s="48">
        <f t="shared" si="2"/>
        <v>2.3607637100000001</v>
      </c>
      <c r="N35" s="48">
        <f t="shared" si="2"/>
        <v>0.12702152999999999</v>
      </c>
      <c r="O35" s="48">
        <f t="shared" si="2"/>
        <v>0</v>
      </c>
      <c r="P35" s="48">
        <f t="shared" si="2"/>
        <v>0.99450000000000005</v>
      </c>
    </row>
    <row r="36" spans="1:16" ht="26.25" x14ac:dyDescent="0.3">
      <c r="J36" s="47" t="s">
        <v>62</v>
      </c>
      <c r="K36" s="48">
        <f>K48/10^6</f>
        <v>22.491544340000001</v>
      </c>
      <c r="L36" s="48">
        <f t="shared" si="2"/>
        <v>0.13773725000000001</v>
      </c>
      <c r="M36" s="48">
        <f t="shared" si="2"/>
        <v>2.8343649500000003</v>
      </c>
      <c r="N36" s="48">
        <f t="shared" si="2"/>
        <v>1.70433995</v>
      </c>
      <c r="O36" s="48">
        <f t="shared" si="2"/>
        <v>0</v>
      </c>
      <c r="P36" s="48">
        <f t="shared" si="2"/>
        <v>0</v>
      </c>
    </row>
    <row r="37" spans="1:16" ht="26.25" x14ac:dyDescent="0.3">
      <c r="J37" s="47" t="s">
        <v>63</v>
      </c>
      <c r="K37" s="48">
        <f t="shared" ref="K37:P37" si="3">K49/10^6</f>
        <v>23.583759350000001</v>
      </c>
      <c r="L37" s="48">
        <f t="shared" si="3"/>
        <v>0.24396571</v>
      </c>
      <c r="M37" s="48">
        <f t="shared" si="3"/>
        <v>1.4751436100000002</v>
      </c>
      <c r="N37" s="48">
        <f t="shared" si="3"/>
        <v>0.44972812000000001</v>
      </c>
      <c r="O37" s="48">
        <f t="shared" si="3"/>
        <v>0</v>
      </c>
      <c r="P37" s="48">
        <f t="shared" si="3"/>
        <v>0</v>
      </c>
    </row>
    <row r="38" spans="1:16" ht="26.25" x14ac:dyDescent="0.3">
      <c r="J38" s="47" t="s">
        <v>64</v>
      </c>
      <c r="K38" s="48">
        <f t="shared" ref="K38:P39" si="4">K50/10^6</f>
        <v>23.433137890000001</v>
      </c>
      <c r="L38" s="48">
        <f t="shared" si="4"/>
        <v>0.25623900999999999</v>
      </c>
      <c r="M38" s="48">
        <f t="shared" si="4"/>
        <v>1.375597</v>
      </c>
      <c r="N38" s="48">
        <f t="shared" si="4"/>
        <v>8.417587E-2</v>
      </c>
      <c r="O38" s="48">
        <f t="shared" si="4"/>
        <v>0</v>
      </c>
      <c r="P38" s="48">
        <f t="shared" si="4"/>
        <v>0.62784499999999999</v>
      </c>
    </row>
    <row r="39" spans="1:16" ht="26.25" x14ac:dyDescent="0.3">
      <c r="J39" s="47" t="s">
        <v>65</v>
      </c>
      <c r="K39" s="48">
        <f t="shared" si="4"/>
        <v>40.732395509999996</v>
      </c>
      <c r="L39" s="48">
        <f t="shared" si="4"/>
        <v>0.32652521000000001</v>
      </c>
      <c r="M39" s="48">
        <f t="shared" si="4"/>
        <v>1.2819211100000001</v>
      </c>
      <c r="N39" s="48">
        <f t="shared" si="4"/>
        <v>4.6298350000000002E-2</v>
      </c>
      <c r="O39" s="48">
        <f t="shared" si="4"/>
        <v>0</v>
      </c>
      <c r="P39" s="48">
        <f t="shared" si="4"/>
        <v>0</v>
      </c>
    </row>
    <row r="40" spans="1:16" ht="26.25" x14ac:dyDescent="0.3">
      <c r="J40" s="47" t="s">
        <v>66</v>
      </c>
      <c r="K40" s="48"/>
      <c r="L40" s="48"/>
      <c r="M40" s="48"/>
      <c r="N40" s="48"/>
      <c r="O40" s="48"/>
      <c r="P40" s="48"/>
    </row>
    <row r="41" spans="1:16" ht="26.25" x14ac:dyDescent="0.3">
      <c r="J41" s="47" t="s">
        <v>67</v>
      </c>
      <c r="K41" s="48"/>
      <c r="L41" s="48"/>
      <c r="M41" s="48"/>
      <c r="N41" s="48"/>
      <c r="O41" s="48"/>
      <c r="P41" s="48"/>
    </row>
    <row r="42" spans="1:16" ht="26.25" x14ac:dyDescent="0.3">
      <c r="J42" s="47" t="s">
        <v>68</v>
      </c>
      <c r="K42" s="48"/>
      <c r="L42" s="48"/>
      <c r="M42" s="48"/>
      <c r="N42" s="48"/>
      <c r="O42" s="48"/>
      <c r="P42" s="48"/>
    </row>
    <row r="43" spans="1:16" ht="26.25" x14ac:dyDescent="0.3">
      <c r="J43" s="47" t="s">
        <v>69</v>
      </c>
      <c r="K43" s="48"/>
      <c r="L43" s="48"/>
      <c r="M43" s="48"/>
      <c r="N43" s="48"/>
      <c r="O43" s="48"/>
      <c r="P43" s="48"/>
    </row>
    <row r="44" spans="1:16" x14ac:dyDescent="0.3">
      <c r="J44" s="49" t="s">
        <v>285</v>
      </c>
      <c r="K44" s="50">
        <v>18701685.02</v>
      </c>
      <c r="L44" s="50">
        <v>769599.95</v>
      </c>
      <c r="M44" s="50">
        <v>4522937.32</v>
      </c>
      <c r="N44" s="50">
        <v>1199449.72</v>
      </c>
      <c r="O44" s="50">
        <v>0</v>
      </c>
      <c r="P44" s="50">
        <v>548245</v>
      </c>
    </row>
    <row r="45" spans="1:16" x14ac:dyDescent="0.3">
      <c r="J45" s="24" t="s">
        <v>286</v>
      </c>
      <c r="K45" s="50">
        <v>25889849.43</v>
      </c>
      <c r="L45" s="50">
        <v>493475.7</v>
      </c>
      <c r="M45" s="50">
        <v>2890213.31</v>
      </c>
      <c r="N45" s="50">
        <v>3553508.17</v>
      </c>
      <c r="O45" s="50">
        <v>0</v>
      </c>
      <c r="P45" s="50">
        <v>36833.5</v>
      </c>
    </row>
    <row r="46" spans="1:16" x14ac:dyDescent="0.3">
      <c r="J46" s="24" t="s">
        <v>287</v>
      </c>
      <c r="K46" s="24">
        <v>41032459.710000001</v>
      </c>
      <c r="L46" s="24">
        <v>618523.98</v>
      </c>
      <c r="M46" s="24">
        <v>4167022.11</v>
      </c>
      <c r="N46" s="24">
        <v>778718.61</v>
      </c>
      <c r="O46" s="24">
        <v>0</v>
      </c>
      <c r="P46" s="24">
        <v>0</v>
      </c>
    </row>
    <row r="47" spans="1:16" x14ac:dyDescent="0.3">
      <c r="J47" s="51" t="s">
        <v>288</v>
      </c>
      <c r="K47" s="24">
        <v>20609721.82</v>
      </c>
      <c r="L47" s="24">
        <v>588481.44999999995</v>
      </c>
      <c r="M47" s="24">
        <v>2360763.71</v>
      </c>
      <c r="N47" s="24">
        <v>127021.53</v>
      </c>
      <c r="O47" s="24">
        <v>0</v>
      </c>
      <c r="P47" s="24">
        <v>994500</v>
      </c>
    </row>
    <row r="48" spans="1:16" x14ac:dyDescent="0.3">
      <c r="J48" s="24" t="s">
        <v>289</v>
      </c>
      <c r="K48" s="24">
        <v>22491544.34</v>
      </c>
      <c r="L48" s="24">
        <v>137737.25</v>
      </c>
      <c r="M48" s="24">
        <v>2834364.95</v>
      </c>
      <c r="N48" s="24">
        <v>1704339.95</v>
      </c>
      <c r="O48" s="24">
        <v>0</v>
      </c>
      <c r="P48" s="24">
        <v>0</v>
      </c>
    </row>
    <row r="49" spans="10:16" x14ac:dyDescent="0.3">
      <c r="J49" s="24" t="s">
        <v>290</v>
      </c>
      <c r="K49" s="24">
        <v>23583759.350000001</v>
      </c>
      <c r="L49" s="24">
        <v>243965.71</v>
      </c>
      <c r="M49" s="24">
        <v>1475143.61</v>
      </c>
      <c r="N49" s="24">
        <v>449728.12</v>
      </c>
      <c r="O49" s="24">
        <v>0</v>
      </c>
      <c r="P49" s="24">
        <v>0</v>
      </c>
    </row>
    <row r="50" spans="10:16" x14ac:dyDescent="0.3">
      <c r="J50" s="24" t="s">
        <v>291</v>
      </c>
      <c r="K50" s="24">
        <v>23433137.890000001</v>
      </c>
      <c r="L50" s="24">
        <v>256239.01</v>
      </c>
      <c r="M50" s="24">
        <v>1375597</v>
      </c>
      <c r="N50" s="24">
        <v>84175.87</v>
      </c>
      <c r="O50" s="24">
        <v>0</v>
      </c>
      <c r="P50" s="24">
        <v>627845</v>
      </c>
    </row>
    <row r="51" spans="10:16" x14ac:dyDescent="0.3">
      <c r="J51" s="24" t="s">
        <v>292</v>
      </c>
      <c r="K51" s="24">
        <v>40732395.509999998</v>
      </c>
      <c r="L51" s="24">
        <v>326525.21000000002</v>
      </c>
      <c r="M51" s="24">
        <v>1281921.1100000001</v>
      </c>
      <c r="N51" s="24">
        <v>46298.35</v>
      </c>
      <c r="O51" s="24">
        <v>0</v>
      </c>
      <c r="P51" s="24">
        <v>0</v>
      </c>
    </row>
    <row r="52" spans="10:16" x14ac:dyDescent="0.3">
      <c r="J52" s="51" t="s">
        <v>293</v>
      </c>
    </row>
    <row r="53" spans="10:16" x14ac:dyDescent="0.3">
      <c r="J53" s="24" t="s">
        <v>294</v>
      </c>
    </row>
    <row r="54" spans="10:16" x14ac:dyDescent="0.3">
      <c r="J54" s="52" t="s">
        <v>295</v>
      </c>
    </row>
    <row r="55" spans="10:16" x14ac:dyDescent="0.3">
      <c r="J55" s="51" t="s">
        <v>296</v>
      </c>
    </row>
  </sheetData>
  <mergeCells count="9">
    <mergeCell ref="A34:G34"/>
    <mergeCell ref="A1:G1"/>
    <mergeCell ref="A17:G17"/>
    <mergeCell ref="A29:G29"/>
    <mergeCell ref="P30:P31"/>
    <mergeCell ref="N30:N31"/>
    <mergeCell ref="O30:O31"/>
    <mergeCell ref="K30:M30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39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72"/>
  <sheetViews>
    <sheetView view="pageBreakPreview" zoomScale="80" zoomScaleNormal="90" zoomScaleSheetLayoutView="80" workbookViewId="0">
      <selection activeCell="F48" sqref="F48"/>
    </sheetView>
  </sheetViews>
  <sheetFormatPr defaultRowHeight="18" x14ac:dyDescent="0.35"/>
  <cols>
    <col min="1" max="1" width="42.85546875" style="130" bestFit="1" customWidth="1"/>
    <col min="2" max="2" width="16.28515625" style="130" bestFit="1" customWidth="1"/>
    <col min="3" max="3" width="20.7109375" style="130" customWidth="1"/>
    <col min="4" max="4" width="20.7109375" style="204" customWidth="1"/>
    <col min="5" max="9" width="20.7109375" style="196" customWidth="1"/>
    <col min="10" max="16384" width="9.140625" style="130"/>
  </cols>
  <sheetData>
    <row r="1" spans="1:16" ht="99.95" customHeight="1" x14ac:dyDescent="0.35">
      <c r="A1" s="301"/>
      <c r="B1" s="301"/>
      <c r="C1" s="301"/>
      <c r="D1" s="301"/>
      <c r="E1" s="301"/>
      <c r="F1" s="301"/>
      <c r="G1" s="301"/>
      <c r="H1" s="301"/>
      <c r="I1" s="301"/>
      <c r="J1" s="179"/>
      <c r="K1" s="180"/>
      <c r="O1" s="181"/>
      <c r="P1" s="181"/>
    </row>
    <row r="2" spans="1:16" s="186" customFormat="1" ht="45" customHeight="1" x14ac:dyDescent="0.35">
      <c r="A2" s="307" t="s">
        <v>490</v>
      </c>
      <c r="B2" s="307"/>
      <c r="C2" s="182"/>
      <c r="D2" s="183"/>
      <c r="E2" s="168"/>
      <c r="F2" s="168"/>
      <c r="G2" s="168"/>
      <c r="H2" s="168"/>
      <c r="I2" s="169"/>
      <c r="J2" s="169"/>
      <c r="K2" s="184"/>
      <c r="L2" s="185"/>
      <c r="M2" s="185"/>
      <c r="N2" s="185"/>
      <c r="O2" s="185"/>
      <c r="P2" s="185"/>
    </row>
    <row r="3" spans="1:16" ht="120" customHeight="1" x14ac:dyDescent="0.35">
      <c r="A3" s="92" t="s">
        <v>457</v>
      </c>
      <c r="B3" s="93" t="s">
        <v>491</v>
      </c>
      <c r="C3" s="93" t="s">
        <v>55</v>
      </c>
      <c r="D3" s="171" t="s">
        <v>492</v>
      </c>
      <c r="E3" s="172" t="s">
        <v>493</v>
      </c>
      <c r="F3" s="172" t="s">
        <v>494</v>
      </c>
      <c r="G3" s="172" t="s">
        <v>495</v>
      </c>
      <c r="H3" s="172" t="s">
        <v>460</v>
      </c>
      <c r="I3" s="172" t="s">
        <v>496</v>
      </c>
    </row>
    <row r="4" spans="1:16" ht="17.100000000000001" customHeight="1" x14ac:dyDescent="0.35">
      <c r="A4" s="104" t="s">
        <v>7</v>
      </c>
      <c r="B4" s="104" t="s">
        <v>79</v>
      </c>
      <c r="C4" s="104" t="s">
        <v>80</v>
      </c>
      <c r="D4" s="173">
        <v>56.8</v>
      </c>
      <c r="E4" s="95">
        <v>32793448</v>
      </c>
      <c r="F4" s="95">
        <v>1862667846.4000001</v>
      </c>
      <c r="G4" s="95">
        <v>31104723.789999999</v>
      </c>
      <c r="H4" s="95">
        <v>553442</v>
      </c>
      <c r="I4" s="95">
        <v>821</v>
      </c>
      <c r="K4" s="187"/>
    </row>
    <row r="5" spans="1:16" ht="17.100000000000001" customHeight="1" x14ac:dyDescent="0.35">
      <c r="A5" s="108" t="s">
        <v>74</v>
      </c>
      <c r="B5" s="108" t="s">
        <v>81</v>
      </c>
      <c r="C5" s="108" t="s">
        <v>82</v>
      </c>
      <c r="D5" s="174">
        <v>27</v>
      </c>
      <c r="E5" s="97">
        <v>22735148</v>
      </c>
      <c r="F5" s="97">
        <v>613848996</v>
      </c>
      <c r="G5" s="97">
        <v>2662524.1</v>
      </c>
      <c r="H5" s="97">
        <v>98088</v>
      </c>
      <c r="I5" s="97">
        <v>451</v>
      </c>
      <c r="K5" s="187"/>
    </row>
    <row r="6" spans="1:16" ht="17.100000000000001" customHeight="1" x14ac:dyDescent="0.35">
      <c r="A6" s="112" t="s">
        <v>75</v>
      </c>
      <c r="B6" s="112" t="s">
        <v>83</v>
      </c>
      <c r="C6" s="112" t="s">
        <v>84</v>
      </c>
      <c r="D6" s="175">
        <v>83.23</v>
      </c>
      <c r="E6" s="99">
        <v>6535478</v>
      </c>
      <c r="F6" s="99">
        <v>543947833.94000006</v>
      </c>
      <c r="G6" s="99">
        <v>2359901.2200000002</v>
      </c>
      <c r="H6" s="99">
        <v>28282</v>
      </c>
      <c r="I6" s="99">
        <v>216</v>
      </c>
      <c r="K6" s="187"/>
    </row>
    <row r="7" spans="1:16" ht="17.100000000000001" customHeight="1" x14ac:dyDescent="0.35">
      <c r="A7" s="108" t="s">
        <v>39</v>
      </c>
      <c r="B7" s="108" t="s">
        <v>85</v>
      </c>
      <c r="C7" s="108" t="s">
        <v>86</v>
      </c>
      <c r="D7" s="174">
        <v>372</v>
      </c>
      <c r="E7" s="97">
        <v>2086301</v>
      </c>
      <c r="F7" s="97">
        <v>776103972</v>
      </c>
      <c r="G7" s="97">
        <v>2006592</v>
      </c>
      <c r="H7" s="97">
        <v>5255</v>
      </c>
      <c r="I7" s="97">
        <v>336</v>
      </c>
      <c r="K7" s="187"/>
    </row>
    <row r="8" spans="1:16" ht="17.100000000000001" customHeight="1" x14ac:dyDescent="0.35">
      <c r="A8" s="112" t="s">
        <v>40</v>
      </c>
      <c r="B8" s="112" t="s">
        <v>91</v>
      </c>
      <c r="C8" s="112" t="s">
        <v>92</v>
      </c>
      <c r="D8" s="175">
        <v>31</v>
      </c>
      <c r="E8" s="99">
        <v>14000000</v>
      </c>
      <c r="F8" s="99">
        <v>434000000</v>
      </c>
      <c r="G8" s="99">
        <v>1085972.68</v>
      </c>
      <c r="H8" s="99">
        <v>34092</v>
      </c>
      <c r="I8" s="99">
        <v>218</v>
      </c>
      <c r="K8" s="187"/>
    </row>
    <row r="9" spans="1:16" ht="17.100000000000001" customHeight="1" x14ac:dyDescent="0.35">
      <c r="A9" s="108" t="s">
        <v>77</v>
      </c>
      <c r="B9" s="108" t="s">
        <v>89</v>
      </c>
      <c r="C9" s="108" t="s">
        <v>90</v>
      </c>
      <c r="D9" s="174">
        <v>16.41</v>
      </c>
      <c r="E9" s="97">
        <v>17219662</v>
      </c>
      <c r="F9" s="97">
        <v>282574653.42000002</v>
      </c>
      <c r="G9" s="97">
        <v>851304.86</v>
      </c>
      <c r="H9" s="97">
        <v>53002</v>
      </c>
      <c r="I9" s="97">
        <v>169</v>
      </c>
      <c r="K9" s="187"/>
    </row>
    <row r="10" spans="1:16" ht="17.100000000000001" customHeight="1" x14ac:dyDescent="0.35">
      <c r="A10" s="112" t="s">
        <v>8</v>
      </c>
      <c r="B10" s="112" t="s">
        <v>87</v>
      </c>
      <c r="C10" s="112" t="s">
        <v>88</v>
      </c>
      <c r="D10" s="175">
        <v>6.13</v>
      </c>
      <c r="E10" s="99">
        <v>24424613</v>
      </c>
      <c r="F10" s="99">
        <v>149722877.69</v>
      </c>
      <c r="G10" s="99">
        <v>463240.45</v>
      </c>
      <c r="H10" s="99">
        <v>73443</v>
      </c>
      <c r="I10" s="99">
        <v>217</v>
      </c>
      <c r="K10" s="187"/>
    </row>
    <row r="11" spans="1:16" ht="17.100000000000001" customHeight="1" x14ac:dyDescent="0.35">
      <c r="A11" s="108" t="s">
        <v>93</v>
      </c>
      <c r="B11" s="108" t="s">
        <v>94</v>
      </c>
      <c r="C11" s="108" t="s">
        <v>95</v>
      </c>
      <c r="D11" s="174">
        <v>1.92</v>
      </c>
      <c r="E11" s="97">
        <v>16830838</v>
      </c>
      <c r="F11" s="97">
        <v>32264716.449999999</v>
      </c>
      <c r="G11" s="97">
        <v>196378.27</v>
      </c>
      <c r="H11" s="97">
        <v>104444</v>
      </c>
      <c r="I11" s="97">
        <v>123</v>
      </c>
      <c r="K11" s="187"/>
    </row>
    <row r="12" spans="1:16" ht="17.100000000000001" customHeight="1" x14ac:dyDescent="0.35">
      <c r="A12" s="188" t="s">
        <v>41</v>
      </c>
      <c r="B12" s="188" t="s">
        <v>96</v>
      </c>
      <c r="C12" s="188" t="s">
        <v>97</v>
      </c>
      <c r="D12" s="189">
        <v>35.01</v>
      </c>
      <c r="E12" s="120">
        <v>6090943</v>
      </c>
      <c r="F12" s="120">
        <v>213243914.43000001</v>
      </c>
      <c r="G12" s="120">
        <v>1758.14</v>
      </c>
      <c r="H12" s="120">
        <v>50</v>
      </c>
      <c r="I12" s="120">
        <v>4</v>
      </c>
      <c r="K12" s="187"/>
    </row>
    <row r="13" spans="1:16" ht="35.1" customHeight="1" x14ac:dyDescent="0.35">
      <c r="A13" s="190" t="s">
        <v>455</v>
      </c>
      <c r="B13" s="190"/>
      <c r="C13" s="190"/>
      <c r="D13" s="191"/>
      <c r="E13" s="192"/>
      <c r="F13" s="193">
        <f>SUM(F4:F12)</f>
        <v>4908374810.3299999</v>
      </c>
      <c r="G13" s="193">
        <f>SUM(G4:G12)</f>
        <v>40732395.510000005</v>
      </c>
      <c r="H13" s="193">
        <f>SUM(H4:H12)</f>
        <v>950098</v>
      </c>
      <c r="I13" s="193">
        <f>SUM(I4:I12)</f>
        <v>2555</v>
      </c>
      <c r="K13" s="187"/>
    </row>
    <row r="14" spans="1:16" x14ac:dyDescent="0.35">
      <c r="A14" s="194"/>
      <c r="B14" s="194"/>
      <c r="C14" s="194"/>
      <c r="D14" s="195"/>
      <c r="E14" s="180"/>
      <c r="F14" s="180"/>
      <c r="G14" s="180"/>
      <c r="H14" s="180"/>
      <c r="K14" s="187"/>
      <c r="L14" s="181"/>
      <c r="M14" s="181"/>
      <c r="N14" s="181"/>
      <c r="O14" s="181"/>
      <c r="P14" s="181"/>
    </row>
    <row r="15" spans="1:16" s="186" customFormat="1" ht="45" customHeight="1" x14ac:dyDescent="0.35">
      <c r="A15" s="306" t="s">
        <v>497</v>
      </c>
      <c r="B15" s="306"/>
      <c r="C15" s="165"/>
      <c r="D15" s="166"/>
      <c r="E15" s="167"/>
      <c r="F15" s="167"/>
      <c r="G15" s="169"/>
      <c r="H15" s="169"/>
      <c r="I15" s="197"/>
      <c r="K15" s="169"/>
      <c r="L15" s="185"/>
      <c r="M15" s="185"/>
      <c r="N15" s="185"/>
      <c r="O15" s="185"/>
      <c r="P15" s="185"/>
    </row>
    <row r="16" spans="1:16" ht="120" customHeight="1" x14ac:dyDescent="0.35">
      <c r="A16" s="170" t="s">
        <v>457</v>
      </c>
      <c r="B16" s="93" t="s">
        <v>491</v>
      </c>
      <c r="C16" s="93" t="s">
        <v>55</v>
      </c>
      <c r="D16" s="171" t="s">
        <v>492</v>
      </c>
      <c r="E16" s="172" t="s">
        <v>493</v>
      </c>
      <c r="F16" s="172" t="s">
        <v>494</v>
      </c>
      <c r="G16" s="172" t="s">
        <v>495</v>
      </c>
      <c r="H16" s="172" t="s">
        <v>460</v>
      </c>
      <c r="I16" s="172" t="s">
        <v>496</v>
      </c>
      <c r="K16" s="187"/>
      <c r="L16" s="181"/>
      <c r="M16" s="181"/>
      <c r="N16" s="181"/>
      <c r="O16" s="181"/>
      <c r="P16" s="181"/>
    </row>
    <row r="17" spans="1:16" ht="17.100000000000001" customHeight="1" x14ac:dyDescent="0.35">
      <c r="A17" s="104" t="s">
        <v>101</v>
      </c>
      <c r="B17" s="104" t="s">
        <v>102</v>
      </c>
      <c r="C17" s="104" t="s">
        <v>103</v>
      </c>
      <c r="D17" s="173">
        <v>18.8</v>
      </c>
      <c r="E17" s="95">
        <v>2838414</v>
      </c>
      <c r="F17" s="95">
        <v>53362183.200000003</v>
      </c>
      <c r="G17" s="95">
        <v>263744.24</v>
      </c>
      <c r="H17" s="95">
        <v>14831</v>
      </c>
      <c r="I17" s="95">
        <v>82</v>
      </c>
      <c r="K17" s="187"/>
      <c r="L17" s="181"/>
      <c r="M17" s="181"/>
      <c r="N17" s="181"/>
      <c r="O17" s="181"/>
      <c r="P17" s="181"/>
    </row>
    <row r="18" spans="1:16" ht="17.100000000000001" customHeight="1" x14ac:dyDescent="0.35">
      <c r="A18" s="108" t="s">
        <v>98</v>
      </c>
      <c r="B18" s="108" t="s">
        <v>99</v>
      </c>
      <c r="C18" s="108" t="s">
        <v>100</v>
      </c>
      <c r="D18" s="174">
        <v>468</v>
      </c>
      <c r="E18" s="97">
        <v>100919</v>
      </c>
      <c r="F18" s="97">
        <v>47230092</v>
      </c>
      <c r="G18" s="97">
        <v>54309</v>
      </c>
      <c r="H18" s="97">
        <v>115</v>
      </c>
      <c r="I18" s="97">
        <v>18</v>
      </c>
      <c r="K18" s="187"/>
      <c r="L18" s="181"/>
      <c r="M18" s="181"/>
      <c r="N18" s="181"/>
      <c r="O18" s="181"/>
      <c r="P18" s="181"/>
    </row>
    <row r="19" spans="1:16" ht="17.100000000000001" customHeight="1" x14ac:dyDescent="0.35">
      <c r="A19" s="112" t="s">
        <v>104</v>
      </c>
      <c r="B19" s="112" t="s">
        <v>105</v>
      </c>
      <c r="C19" s="112" t="s">
        <v>106</v>
      </c>
      <c r="D19" s="175">
        <v>35.99</v>
      </c>
      <c r="E19" s="99">
        <v>497022</v>
      </c>
      <c r="F19" s="99">
        <v>17887821.780000001</v>
      </c>
      <c r="G19" s="99">
        <v>8471.9699999999993</v>
      </c>
      <c r="H19" s="99">
        <v>241</v>
      </c>
      <c r="I19" s="99">
        <v>13</v>
      </c>
      <c r="K19" s="187"/>
      <c r="L19" s="181"/>
      <c r="M19" s="181"/>
      <c r="N19" s="181"/>
      <c r="O19" s="181"/>
      <c r="P19" s="181"/>
    </row>
    <row r="20" spans="1:16" ht="17.100000000000001" customHeight="1" x14ac:dyDescent="0.35">
      <c r="A20" s="108" t="s">
        <v>116</v>
      </c>
      <c r="B20" s="108" t="s">
        <v>117</v>
      </c>
      <c r="C20" s="108" t="s">
        <v>118</v>
      </c>
      <c r="D20" s="174">
        <v>1.19</v>
      </c>
      <c r="E20" s="97">
        <v>491393</v>
      </c>
      <c r="F20" s="97">
        <v>584757.67000000004</v>
      </c>
      <c r="G20" s="97">
        <v>0</v>
      </c>
      <c r="H20" s="97">
        <v>0</v>
      </c>
      <c r="I20" s="97">
        <v>0</v>
      </c>
      <c r="K20" s="187"/>
      <c r="L20" s="181"/>
      <c r="M20" s="181"/>
      <c r="N20" s="181"/>
      <c r="O20" s="181"/>
      <c r="P20" s="181"/>
    </row>
    <row r="21" spans="1:16" ht="17.100000000000001" customHeight="1" x14ac:dyDescent="0.35">
      <c r="A21" s="188" t="s">
        <v>107</v>
      </c>
      <c r="B21" s="188" t="s">
        <v>108</v>
      </c>
      <c r="C21" s="188" t="s">
        <v>109</v>
      </c>
      <c r="D21" s="189">
        <v>0.03</v>
      </c>
      <c r="E21" s="120">
        <v>5180000</v>
      </c>
      <c r="F21" s="120">
        <v>129500</v>
      </c>
      <c r="G21" s="120">
        <v>0</v>
      </c>
      <c r="H21" s="120">
        <v>0</v>
      </c>
      <c r="I21" s="120">
        <v>0</v>
      </c>
      <c r="K21" s="187"/>
      <c r="L21" s="181"/>
      <c r="M21" s="181"/>
      <c r="N21" s="181"/>
      <c r="O21" s="181"/>
      <c r="P21" s="181"/>
    </row>
    <row r="22" spans="1:16" ht="35.1" customHeight="1" x14ac:dyDescent="0.35">
      <c r="A22" s="190" t="s">
        <v>455</v>
      </c>
      <c r="B22" s="190"/>
      <c r="C22" s="190"/>
      <c r="D22" s="191"/>
      <c r="E22" s="192"/>
      <c r="F22" s="193">
        <f>SUM(F17:F21)</f>
        <v>119194354.65000001</v>
      </c>
      <c r="G22" s="193">
        <f>SUM(G17:G21)</f>
        <v>326525.20999999996</v>
      </c>
      <c r="H22" s="193">
        <f>SUM(H17:H21)</f>
        <v>15187</v>
      </c>
      <c r="I22" s="193">
        <f>SUM(I17:I21)</f>
        <v>113</v>
      </c>
      <c r="K22" s="187"/>
      <c r="L22" s="181"/>
      <c r="M22" s="181"/>
      <c r="N22" s="181"/>
      <c r="O22" s="181"/>
      <c r="P22" s="181"/>
    </row>
    <row r="23" spans="1:16" x14ac:dyDescent="0.35">
      <c r="A23" s="198"/>
      <c r="B23" s="198"/>
      <c r="C23" s="198"/>
      <c r="D23" s="183"/>
      <c r="E23" s="168"/>
      <c r="F23" s="168"/>
      <c r="G23" s="199"/>
      <c r="H23" s="199"/>
      <c r="I23" s="199"/>
      <c r="K23" s="187"/>
      <c r="L23" s="181"/>
      <c r="M23" s="181"/>
      <c r="N23" s="181"/>
      <c r="O23" s="181"/>
      <c r="P23" s="181"/>
    </row>
    <row r="24" spans="1:16" s="186" customFormat="1" ht="45" customHeight="1" x14ac:dyDescent="0.35">
      <c r="A24" s="306" t="s">
        <v>498</v>
      </c>
      <c r="B24" s="306"/>
      <c r="C24" s="165"/>
      <c r="D24" s="166"/>
      <c r="E24" s="167"/>
      <c r="F24" s="167"/>
      <c r="G24" s="168"/>
      <c r="H24" s="168"/>
      <c r="I24" s="169"/>
      <c r="J24" s="169"/>
      <c r="K24" s="185"/>
      <c r="L24" s="185"/>
      <c r="M24" s="185"/>
      <c r="N24" s="185"/>
      <c r="O24" s="185"/>
      <c r="P24" s="185"/>
    </row>
    <row r="25" spans="1:16" ht="120" customHeight="1" x14ac:dyDescent="0.35">
      <c r="A25" s="170" t="s">
        <v>457</v>
      </c>
      <c r="B25" s="93" t="s">
        <v>491</v>
      </c>
      <c r="C25" s="93" t="s">
        <v>55</v>
      </c>
      <c r="D25" s="171" t="s">
        <v>492</v>
      </c>
      <c r="E25" s="172" t="s">
        <v>493</v>
      </c>
      <c r="F25" s="172" t="s">
        <v>494</v>
      </c>
      <c r="G25" s="172" t="s">
        <v>495</v>
      </c>
      <c r="H25" s="172" t="s">
        <v>460</v>
      </c>
      <c r="I25" s="172" t="s">
        <v>496</v>
      </c>
      <c r="K25" s="181"/>
      <c r="L25" s="181"/>
      <c r="M25" s="181"/>
      <c r="N25" s="181"/>
      <c r="O25" s="181"/>
      <c r="P25" s="181"/>
    </row>
    <row r="26" spans="1:16" ht="17.100000000000001" customHeight="1" x14ac:dyDescent="0.35">
      <c r="A26" s="104" t="s">
        <v>76</v>
      </c>
      <c r="B26" s="104" t="s">
        <v>122</v>
      </c>
      <c r="C26" s="104" t="s">
        <v>123</v>
      </c>
      <c r="D26" s="173">
        <v>170</v>
      </c>
      <c r="E26" s="95">
        <v>814626</v>
      </c>
      <c r="F26" s="95">
        <v>138486420</v>
      </c>
      <c r="G26" s="95">
        <v>1234493.95</v>
      </c>
      <c r="H26" s="95">
        <v>7439</v>
      </c>
      <c r="I26" s="95">
        <v>232</v>
      </c>
      <c r="K26" s="181"/>
      <c r="L26" s="181"/>
      <c r="M26" s="181"/>
      <c r="N26" s="181"/>
      <c r="O26" s="181"/>
      <c r="P26" s="181"/>
    </row>
    <row r="27" spans="1:16" ht="17.100000000000001" customHeight="1" x14ac:dyDescent="0.35">
      <c r="A27" s="108" t="s">
        <v>126</v>
      </c>
      <c r="B27" s="108" t="s">
        <v>127</v>
      </c>
      <c r="C27" s="108" t="s">
        <v>128</v>
      </c>
      <c r="D27" s="174">
        <v>60</v>
      </c>
      <c r="E27" s="97">
        <v>449872</v>
      </c>
      <c r="F27" s="97">
        <v>26992320</v>
      </c>
      <c r="G27" s="97">
        <v>14100</v>
      </c>
      <c r="H27" s="97">
        <v>235</v>
      </c>
      <c r="I27" s="97">
        <v>4</v>
      </c>
      <c r="K27" s="181"/>
      <c r="L27" s="181"/>
      <c r="M27" s="181"/>
      <c r="N27" s="181"/>
      <c r="O27" s="181"/>
      <c r="P27" s="181"/>
    </row>
    <row r="28" spans="1:16" ht="17.100000000000001" customHeight="1" x14ac:dyDescent="0.35">
      <c r="A28" s="112" t="s">
        <v>144</v>
      </c>
      <c r="B28" s="112" t="s">
        <v>145</v>
      </c>
      <c r="C28" s="112" t="s">
        <v>146</v>
      </c>
      <c r="D28" s="175">
        <v>60.05</v>
      </c>
      <c r="E28" s="99">
        <v>186436</v>
      </c>
      <c r="F28" s="99">
        <v>11195481.800000001</v>
      </c>
      <c r="G28" s="99">
        <v>7595.05</v>
      </c>
      <c r="H28" s="99">
        <v>99</v>
      </c>
      <c r="I28" s="99">
        <v>6</v>
      </c>
    </row>
    <row r="29" spans="1:16" ht="17.100000000000001" customHeight="1" x14ac:dyDescent="0.35">
      <c r="A29" s="108" t="s">
        <v>132</v>
      </c>
      <c r="B29" s="108" t="s">
        <v>133</v>
      </c>
      <c r="C29" s="108" t="s">
        <v>134</v>
      </c>
      <c r="D29" s="174">
        <v>15.99</v>
      </c>
      <c r="E29" s="97">
        <v>1793869</v>
      </c>
      <c r="F29" s="97">
        <v>28683965.309999999</v>
      </c>
      <c r="G29" s="97">
        <v>6074.85</v>
      </c>
      <c r="H29" s="97">
        <v>385</v>
      </c>
      <c r="I29" s="97">
        <v>7</v>
      </c>
    </row>
    <row r="30" spans="1:16" ht="17.100000000000001" customHeight="1" x14ac:dyDescent="0.35">
      <c r="A30" s="112" t="s">
        <v>129</v>
      </c>
      <c r="B30" s="112" t="s">
        <v>130</v>
      </c>
      <c r="C30" s="112" t="s">
        <v>131</v>
      </c>
      <c r="D30" s="175">
        <v>2.31</v>
      </c>
      <c r="E30" s="99">
        <v>2120401</v>
      </c>
      <c r="F30" s="99">
        <v>4898126.3099999996</v>
      </c>
      <c r="G30" s="99">
        <v>4389.3500000000004</v>
      </c>
      <c r="H30" s="99">
        <v>1935</v>
      </c>
      <c r="I30" s="99">
        <v>6</v>
      </c>
    </row>
    <row r="31" spans="1:16" ht="17.100000000000001" customHeight="1" x14ac:dyDescent="0.35">
      <c r="A31" s="108" t="s">
        <v>167</v>
      </c>
      <c r="B31" s="108" t="s">
        <v>168</v>
      </c>
      <c r="C31" s="108" t="s">
        <v>169</v>
      </c>
      <c r="D31" s="174">
        <v>23</v>
      </c>
      <c r="E31" s="97">
        <v>953795</v>
      </c>
      <c r="F31" s="97">
        <v>21937285</v>
      </c>
      <c r="G31" s="97">
        <v>3220</v>
      </c>
      <c r="H31" s="97">
        <v>140</v>
      </c>
      <c r="I31" s="97">
        <v>1</v>
      </c>
    </row>
    <row r="32" spans="1:16" ht="17.100000000000001" customHeight="1" x14ac:dyDescent="0.35">
      <c r="A32" s="112" t="s">
        <v>113</v>
      </c>
      <c r="B32" s="112" t="s">
        <v>114</v>
      </c>
      <c r="C32" s="112" t="s">
        <v>115</v>
      </c>
      <c r="D32" s="175">
        <v>40</v>
      </c>
      <c r="E32" s="99">
        <v>594601</v>
      </c>
      <c r="F32" s="99">
        <v>23784040</v>
      </c>
      <c r="G32" s="99">
        <v>2520</v>
      </c>
      <c r="H32" s="99">
        <v>63</v>
      </c>
      <c r="I32" s="99">
        <v>1</v>
      </c>
    </row>
    <row r="33" spans="1:18" ht="17.100000000000001" customHeight="1" x14ac:dyDescent="0.35">
      <c r="A33" s="108" t="s">
        <v>156</v>
      </c>
      <c r="B33" s="108" t="s">
        <v>157</v>
      </c>
      <c r="C33" s="108" t="s">
        <v>158</v>
      </c>
      <c r="D33" s="174">
        <v>0.6</v>
      </c>
      <c r="E33" s="97">
        <v>3932515</v>
      </c>
      <c r="F33" s="97">
        <v>2359509</v>
      </c>
      <c r="G33" s="97">
        <v>1905.6</v>
      </c>
      <c r="H33" s="97">
        <v>3176</v>
      </c>
      <c r="I33" s="97">
        <v>1</v>
      </c>
      <c r="K33" s="179"/>
      <c r="L33" s="181"/>
      <c r="M33" s="181"/>
      <c r="N33" s="181"/>
      <c r="O33" s="181"/>
      <c r="P33" s="181"/>
    </row>
    <row r="34" spans="1:18" ht="17.100000000000001" customHeight="1" x14ac:dyDescent="0.35">
      <c r="A34" s="112" t="s">
        <v>141</v>
      </c>
      <c r="B34" s="112" t="s">
        <v>142</v>
      </c>
      <c r="C34" s="112" t="s">
        <v>143</v>
      </c>
      <c r="D34" s="175">
        <v>7.3</v>
      </c>
      <c r="E34" s="99">
        <v>2675640</v>
      </c>
      <c r="F34" s="99">
        <v>19532172</v>
      </c>
      <c r="G34" s="99">
        <v>1763.26</v>
      </c>
      <c r="H34" s="99">
        <v>242</v>
      </c>
      <c r="I34" s="99">
        <v>35</v>
      </c>
    </row>
    <row r="35" spans="1:18" ht="17.100000000000001" customHeight="1" x14ac:dyDescent="0.35">
      <c r="A35" s="108" t="s">
        <v>153</v>
      </c>
      <c r="B35" s="108" t="s">
        <v>154</v>
      </c>
      <c r="C35" s="108" t="s">
        <v>155</v>
      </c>
      <c r="D35" s="174">
        <v>0.3</v>
      </c>
      <c r="E35" s="97">
        <v>3909878</v>
      </c>
      <c r="F35" s="97">
        <v>1172963.3999999999</v>
      </c>
      <c r="G35" s="97">
        <v>1208.92</v>
      </c>
      <c r="H35" s="97">
        <v>2669</v>
      </c>
      <c r="I35" s="97">
        <v>15</v>
      </c>
    </row>
    <row r="36" spans="1:18" ht="17.100000000000001" customHeight="1" x14ac:dyDescent="0.35">
      <c r="A36" s="112" t="s">
        <v>173</v>
      </c>
      <c r="B36" s="112" t="s">
        <v>174</v>
      </c>
      <c r="C36" s="112" t="s">
        <v>175</v>
      </c>
      <c r="D36" s="175">
        <v>0.06</v>
      </c>
      <c r="E36" s="99">
        <v>7347565</v>
      </c>
      <c r="F36" s="99">
        <v>440853.9</v>
      </c>
      <c r="G36" s="99">
        <v>1191.96</v>
      </c>
      <c r="H36" s="99">
        <v>19866</v>
      </c>
      <c r="I36" s="99">
        <v>2</v>
      </c>
    </row>
    <row r="37" spans="1:18" ht="17.100000000000001" customHeight="1" x14ac:dyDescent="0.35">
      <c r="A37" s="108" t="s">
        <v>135</v>
      </c>
      <c r="B37" s="108" t="s">
        <v>136</v>
      </c>
      <c r="C37" s="108" t="s">
        <v>137</v>
      </c>
      <c r="D37" s="174">
        <v>54</v>
      </c>
      <c r="E37" s="97">
        <v>200000</v>
      </c>
      <c r="F37" s="97">
        <v>10800000</v>
      </c>
      <c r="G37" s="97">
        <v>1080</v>
      </c>
      <c r="H37" s="97">
        <v>20</v>
      </c>
      <c r="I37" s="97">
        <v>2</v>
      </c>
    </row>
    <row r="38" spans="1:18" ht="17.100000000000001" customHeight="1" x14ac:dyDescent="0.35">
      <c r="A38" s="112" t="s">
        <v>138</v>
      </c>
      <c r="B38" s="112" t="s">
        <v>139</v>
      </c>
      <c r="C38" s="112" t="s">
        <v>140</v>
      </c>
      <c r="D38" s="175">
        <v>5</v>
      </c>
      <c r="E38" s="99">
        <v>1254960</v>
      </c>
      <c r="F38" s="99">
        <v>6274800</v>
      </c>
      <c r="G38" s="99">
        <v>755</v>
      </c>
      <c r="H38" s="99">
        <v>151</v>
      </c>
      <c r="I38" s="99">
        <v>2</v>
      </c>
    </row>
    <row r="39" spans="1:18" ht="17.100000000000001" customHeight="1" x14ac:dyDescent="0.35">
      <c r="A39" s="108" t="s">
        <v>71</v>
      </c>
      <c r="B39" s="108" t="s">
        <v>72</v>
      </c>
      <c r="C39" s="108" t="s">
        <v>170</v>
      </c>
      <c r="D39" s="174">
        <v>20</v>
      </c>
      <c r="E39" s="97">
        <v>202437</v>
      </c>
      <c r="F39" s="97">
        <v>4048740</v>
      </c>
      <c r="G39" s="97">
        <v>600</v>
      </c>
      <c r="H39" s="97">
        <v>30</v>
      </c>
      <c r="I39" s="97">
        <v>2</v>
      </c>
    </row>
    <row r="40" spans="1:18" ht="17.100000000000001" customHeight="1" x14ac:dyDescent="0.35">
      <c r="A40" s="112" t="s">
        <v>147</v>
      </c>
      <c r="B40" s="112" t="s">
        <v>148</v>
      </c>
      <c r="C40" s="112" t="s">
        <v>149</v>
      </c>
      <c r="D40" s="175">
        <v>0.38</v>
      </c>
      <c r="E40" s="99">
        <v>4282596</v>
      </c>
      <c r="F40" s="99">
        <v>1627386.48</v>
      </c>
      <c r="G40" s="99">
        <v>478.8</v>
      </c>
      <c r="H40" s="99">
        <v>1260</v>
      </c>
      <c r="I40" s="99">
        <v>8</v>
      </c>
      <c r="K40" s="169"/>
    </row>
    <row r="41" spans="1:18" ht="17.100000000000001" customHeight="1" x14ac:dyDescent="0.35">
      <c r="A41" s="108" t="s">
        <v>162</v>
      </c>
      <c r="B41" s="108" t="s">
        <v>163</v>
      </c>
      <c r="C41" s="108" t="s">
        <v>164</v>
      </c>
      <c r="D41" s="174">
        <v>3.15</v>
      </c>
      <c r="E41" s="97">
        <v>712410</v>
      </c>
      <c r="F41" s="97">
        <v>2244091.5</v>
      </c>
      <c r="G41" s="97">
        <v>311.85000000000002</v>
      </c>
      <c r="H41" s="97">
        <v>99</v>
      </c>
      <c r="I41" s="97">
        <v>1</v>
      </c>
      <c r="K41" s="169"/>
      <c r="L41" s="187"/>
      <c r="M41" s="187"/>
      <c r="N41" s="187"/>
      <c r="O41" s="200"/>
      <c r="Q41" s="180"/>
      <c r="R41" s="179"/>
    </row>
    <row r="42" spans="1:18" ht="17.100000000000001" customHeight="1" x14ac:dyDescent="0.35">
      <c r="A42" s="112" t="s">
        <v>110</v>
      </c>
      <c r="B42" s="112" t="s">
        <v>111</v>
      </c>
      <c r="C42" s="112" t="s">
        <v>112</v>
      </c>
      <c r="D42" s="175">
        <v>4.3</v>
      </c>
      <c r="E42" s="99">
        <v>3447901</v>
      </c>
      <c r="F42" s="99">
        <v>14825974.300000001</v>
      </c>
      <c r="G42" s="99">
        <v>86</v>
      </c>
      <c r="H42" s="99">
        <v>20</v>
      </c>
      <c r="I42" s="99">
        <v>2</v>
      </c>
      <c r="K42" s="169"/>
      <c r="L42" s="187"/>
      <c r="M42" s="187"/>
      <c r="N42" s="187"/>
      <c r="O42" s="200"/>
      <c r="Q42" s="180"/>
      <c r="R42" s="179"/>
    </row>
    <row r="43" spans="1:18" ht="17.100000000000001" customHeight="1" x14ac:dyDescent="0.35">
      <c r="A43" s="108" t="s">
        <v>150</v>
      </c>
      <c r="B43" s="108" t="s">
        <v>151</v>
      </c>
      <c r="C43" s="108" t="s">
        <v>152</v>
      </c>
      <c r="D43" s="174">
        <v>2.8</v>
      </c>
      <c r="E43" s="97">
        <v>692542</v>
      </c>
      <c r="F43" s="97">
        <v>1939117.6</v>
      </c>
      <c r="G43" s="97">
        <v>84</v>
      </c>
      <c r="H43" s="97">
        <v>30</v>
      </c>
      <c r="I43" s="97">
        <v>1</v>
      </c>
      <c r="K43" s="169"/>
      <c r="L43" s="187"/>
      <c r="M43" s="187"/>
      <c r="N43" s="187"/>
      <c r="O43" s="200"/>
      <c r="Q43" s="180"/>
      <c r="R43" s="179"/>
    </row>
    <row r="44" spans="1:18" ht="17.100000000000001" customHeight="1" x14ac:dyDescent="0.35">
      <c r="A44" s="112" t="s">
        <v>159</v>
      </c>
      <c r="B44" s="112" t="s">
        <v>160</v>
      </c>
      <c r="C44" s="112" t="s">
        <v>161</v>
      </c>
      <c r="D44" s="175">
        <v>0.88</v>
      </c>
      <c r="E44" s="99">
        <v>2887329</v>
      </c>
      <c r="F44" s="99">
        <v>2540849.52</v>
      </c>
      <c r="G44" s="99">
        <v>62.52</v>
      </c>
      <c r="H44" s="99">
        <v>72</v>
      </c>
      <c r="I44" s="99">
        <v>2</v>
      </c>
      <c r="K44" s="169"/>
      <c r="L44" s="187"/>
      <c r="M44" s="187"/>
      <c r="N44" s="187"/>
      <c r="O44" s="200"/>
      <c r="Q44" s="180"/>
      <c r="R44" s="179"/>
    </row>
    <row r="45" spans="1:18" ht="17.100000000000001" customHeight="1" x14ac:dyDescent="0.35">
      <c r="A45" s="108" t="s">
        <v>119</v>
      </c>
      <c r="B45" s="108" t="s">
        <v>120</v>
      </c>
      <c r="C45" s="108" t="s">
        <v>121</v>
      </c>
      <c r="D45" s="174">
        <v>35</v>
      </c>
      <c r="E45" s="97">
        <v>189876</v>
      </c>
      <c r="F45" s="97">
        <v>6645660</v>
      </c>
      <c r="G45" s="97">
        <v>0</v>
      </c>
      <c r="H45" s="97">
        <v>0</v>
      </c>
      <c r="I45" s="97">
        <v>0</v>
      </c>
      <c r="L45" s="187"/>
      <c r="M45" s="187"/>
      <c r="N45" s="187"/>
      <c r="O45" s="200"/>
      <c r="Q45" s="180"/>
      <c r="R45" s="179"/>
    </row>
    <row r="46" spans="1:18" ht="17.100000000000001" customHeight="1" x14ac:dyDescent="0.35">
      <c r="A46" s="112" t="s">
        <v>176</v>
      </c>
      <c r="B46" s="112" t="s">
        <v>177</v>
      </c>
      <c r="C46" s="112" t="s">
        <v>178</v>
      </c>
      <c r="D46" s="175">
        <v>2.5099999999999998</v>
      </c>
      <c r="E46" s="99">
        <v>9086</v>
      </c>
      <c r="F46" s="99">
        <v>22805.86</v>
      </c>
      <c r="G46" s="99">
        <v>0</v>
      </c>
      <c r="H46" s="99">
        <v>0</v>
      </c>
      <c r="I46" s="99">
        <v>0</v>
      </c>
    </row>
    <row r="47" spans="1:18" ht="17.100000000000001" customHeight="1" x14ac:dyDescent="0.35">
      <c r="A47" s="108" t="s">
        <v>176</v>
      </c>
      <c r="B47" s="108" t="s">
        <v>179</v>
      </c>
      <c r="C47" s="108" t="s">
        <v>180</v>
      </c>
      <c r="D47" s="174"/>
      <c r="E47" s="97">
        <v>537</v>
      </c>
      <c r="F47" s="97">
        <v>32746.26</v>
      </c>
      <c r="G47" s="97">
        <v>0</v>
      </c>
      <c r="H47" s="97">
        <v>0</v>
      </c>
      <c r="I47" s="97">
        <v>0</v>
      </c>
    </row>
    <row r="48" spans="1:18" ht="35.1" customHeight="1" x14ac:dyDescent="0.35">
      <c r="A48" s="176" t="s">
        <v>455</v>
      </c>
      <c r="B48" s="176"/>
      <c r="C48" s="176"/>
      <c r="D48" s="177"/>
      <c r="E48" s="178"/>
      <c r="F48" s="101">
        <f>SUM(F26:F47)</f>
        <v>330485308.24000001</v>
      </c>
      <c r="G48" s="101">
        <f>SUM(G26:G47)</f>
        <v>1281921.1100000003</v>
      </c>
      <c r="H48" s="101">
        <f>SUM(H26:H47)</f>
        <v>37931</v>
      </c>
      <c r="I48" s="101">
        <f>SUM(I26:I47)</f>
        <v>330</v>
      </c>
      <c r="K48" s="181"/>
      <c r="L48" s="181"/>
      <c r="M48" s="181"/>
      <c r="N48" s="181"/>
      <c r="O48" s="181"/>
      <c r="P48" s="181"/>
    </row>
    <row r="49" spans="1:16" ht="99.95" customHeight="1" x14ac:dyDescent="0.35">
      <c r="A49" s="301"/>
      <c r="B49" s="301"/>
      <c r="C49" s="301"/>
      <c r="D49" s="301"/>
      <c r="E49" s="301"/>
      <c r="F49" s="301"/>
      <c r="G49" s="301"/>
      <c r="H49" s="301"/>
      <c r="I49" s="301"/>
      <c r="J49" s="179"/>
      <c r="K49" s="180"/>
      <c r="O49" s="181"/>
      <c r="P49" s="181"/>
    </row>
    <row r="50" spans="1:16" s="186" customFormat="1" ht="45" customHeight="1" x14ac:dyDescent="0.35">
      <c r="A50" s="198" t="s">
        <v>499</v>
      </c>
      <c r="B50" s="198"/>
      <c r="C50" s="198"/>
      <c r="D50" s="183"/>
      <c r="E50" s="168"/>
      <c r="F50" s="168"/>
      <c r="G50" s="168"/>
      <c r="H50" s="168"/>
      <c r="I50" s="169"/>
      <c r="J50" s="185"/>
      <c r="K50" s="185"/>
      <c r="L50" s="185"/>
      <c r="M50" s="185"/>
      <c r="N50" s="185"/>
      <c r="O50" s="185"/>
      <c r="P50" s="185"/>
    </row>
    <row r="51" spans="1:16" ht="120" customHeight="1" x14ac:dyDescent="0.35">
      <c r="A51" s="170" t="s">
        <v>457</v>
      </c>
      <c r="B51" s="93" t="s">
        <v>491</v>
      </c>
      <c r="C51" s="93" t="s">
        <v>55</v>
      </c>
      <c r="D51" s="171" t="s">
        <v>492</v>
      </c>
      <c r="E51" s="172" t="s">
        <v>493</v>
      </c>
      <c r="F51" s="172" t="s">
        <v>494</v>
      </c>
      <c r="G51" s="172" t="s">
        <v>495</v>
      </c>
      <c r="H51" s="172" t="s">
        <v>460</v>
      </c>
      <c r="I51" s="172" t="s">
        <v>496</v>
      </c>
      <c r="J51" s="181"/>
      <c r="K51" s="181"/>
      <c r="L51" s="181"/>
      <c r="M51" s="181"/>
      <c r="N51" s="181"/>
      <c r="O51" s="181"/>
      <c r="P51" s="181"/>
    </row>
    <row r="52" spans="1:16" ht="17.100000000000001" customHeight="1" x14ac:dyDescent="0.35">
      <c r="A52" s="104" t="s">
        <v>223</v>
      </c>
      <c r="B52" s="104" t="s">
        <v>224</v>
      </c>
      <c r="C52" s="104" t="s">
        <v>225</v>
      </c>
      <c r="D52" s="173">
        <v>101</v>
      </c>
      <c r="E52" s="95">
        <v>792909</v>
      </c>
      <c r="F52" s="95">
        <v>80083809</v>
      </c>
      <c r="G52" s="95">
        <v>21513</v>
      </c>
      <c r="H52" s="95">
        <v>213</v>
      </c>
      <c r="I52" s="95">
        <v>1</v>
      </c>
      <c r="J52" s="181"/>
      <c r="K52" s="181"/>
      <c r="L52" s="181"/>
      <c r="M52" s="181"/>
      <c r="N52" s="181"/>
      <c r="O52" s="181"/>
      <c r="P52" s="181"/>
    </row>
    <row r="53" spans="1:16" ht="17.100000000000001" customHeight="1" x14ac:dyDescent="0.35">
      <c r="A53" s="108" t="s">
        <v>185</v>
      </c>
      <c r="B53" s="108" t="s">
        <v>186</v>
      </c>
      <c r="C53" s="108" t="s">
        <v>187</v>
      </c>
      <c r="D53" s="174">
        <v>101</v>
      </c>
      <c r="E53" s="97">
        <v>30158</v>
      </c>
      <c r="F53" s="97">
        <v>30459580</v>
      </c>
      <c r="G53" s="97">
        <v>10100</v>
      </c>
      <c r="H53" s="97">
        <v>10</v>
      </c>
      <c r="I53" s="97">
        <v>1</v>
      </c>
      <c r="J53" s="181"/>
      <c r="K53" s="181"/>
      <c r="L53" s="181"/>
      <c r="M53" s="181"/>
      <c r="N53" s="181"/>
      <c r="O53" s="181"/>
      <c r="P53" s="181"/>
    </row>
    <row r="54" spans="1:16" ht="17.100000000000001" customHeight="1" x14ac:dyDescent="0.35">
      <c r="A54" s="251" t="s">
        <v>297</v>
      </c>
      <c r="B54" s="251" t="s">
        <v>300</v>
      </c>
      <c r="C54" s="251" t="s">
        <v>301</v>
      </c>
      <c r="D54" s="252">
        <v>102</v>
      </c>
      <c r="E54" s="253">
        <v>100000</v>
      </c>
      <c r="F54" s="253">
        <v>102000000</v>
      </c>
      <c r="G54" s="253">
        <v>4080</v>
      </c>
      <c r="H54" s="253">
        <v>4</v>
      </c>
      <c r="I54" s="253">
        <v>1</v>
      </c>
      <c r="J54" s="181"/>
      <c r="K54" s="181"/>
      <c r="L54" s="181"/>
      <c r="M54" s="181"/>
      <c r="N54" s="181"/>
      <c r="O54" s="181"/>
      <c r="P54" s="181"/>
    </row>
    <row r="55" spans="1:16" ht="17.100000000000001" customHeight="1" x14ac:dyDescent="0.35">
      <c r="A55" s="251" t="s">
        <v>258</v>
      </c>
      <c r="B55" s="251" t="s">
        <v>259</v>
      </c>
      <c r="C55" s="251" t="s">
        <v>260</v>
      </c>
      <c r="D55" s="252">
        <v>105.49</v>
      </c>
      <c r="E55" s="253">
        <v>51218</v>
      </c>
      <c r="F55" s="253">
        <v>54029868.200000003</v>
      </c>
      <c r="G55" s="253">
        <v>3164.7</v>
      </c>
      <c r="H55" s="253">
        <v>3</v>
      </c>
      <c r="I55" s="253">
        <v>1</v>
      </c>
      <c r="J55" s="181"/>
      <c r="K55" s="181"/>
      <c r="L55" s="181"/>
      <c r="M55" s="181"/>
      <c r="N55" s="181"/>
      <c r="O55" s="181"/>
      <c r="P55" s="181"/>
    </row>
    <row r="56" spans="1:16" ht="17.100000000000001" customHeight="1" x14ac:dyDescent="0.35">
      <c r="A56" s="104" t="s">
        <v>209</v>
      </c>
      <c r="B56" s="104" t="s">
        <v>210</v>
      </c>
      <c r="C56" s="104" t="s">
        <v>211</v>
      </c>
      <c r="D56" s="173">
        <v>29</v>
      </c>
      <c r="E56" s="95">
        <v>4662470</v>
      </c>
      <c r="F56" s="95">
        <v>13521163</v>
      </c>
      <c r="G56" s="95">
        <v>2780</v>
      </c>
      <c r="H56" s="95">
        <v>1000</v>
      </c>
      <c r="I56" s="95">
        <v>2</v>
      </c>
      <c r="J56" s="181"/>
      <c r="K56" s="181"/>
      <c r="L56" s="181"/>
      <c r="M56" s="181"/>
      <c r="N56" s="181"/>
      <c r="O56" s="181"/>
      <c r="P56" s="181"/>
    </row>
    <row r="57" spans="1:16" ht="17.100000000000001" customHeight="1" x14ac:dyDescent="0.35">
      <c r="A57" s="108" t="s">
        <v>200</v>
      </c>
      <c r="B57" s="108" t="s">
        <v>201</v>
      </c>
      <c r="C57" s="108" t="s">
        <v>202</v>
      </c>
      <c r="D57" s="174">
        <v>93.12</v>
      </c>
      <c r="E57" s="97">
        <v>215107</v>
      </c>
      <c r="F57" s="97">
        <v>4006152.77</v>
      </c>
      <c r="G57" s="97">
        <v>2660.65</v>
      </c>
      <c r="H57" s="97">
        <v>144</v>
      </c>
      <c r="I57" s="97">
        <v>18</v>
      </c>
      <c r="J57" s="181"/>
      <c r="K57" s="181"/>
      <c r="L57" s="181"/>
      <c r="M57" s="181"/>
      <c r="N57" s="181"/>
      <c r="O57" s="181"/>
      <c r="P57" s="181"/>
    </row>
    <row r="58" spans="1:16" ht="17.100000000000001" customHeight="1" x14ac:dyDescent="0.35">
      <c r="A58" s="104" t="s">
        <v>503</v>
      </c>
      <c r="B58" s="104" t="s">
        <v>504</v>
      </c>
      <c r="C58" s="104" t="s">
        <v>505</v>
      </c>
      <c r="D58" s="173">
        <v>100</v>
      </c>
      <c r="E58" s="95">
        <v>32828</v>
      </c>
      <c r="F58" s="95">
        <v>32828000</v>
      </c>
      <c r="G58" s="95">
        <v>2000</v>
      </c>
      <c r="H58" s="95">
        <v>2</v>
      </c>
      <c r="I58" s="95">
        <v>1</v>
      </c>
      <c r="J58" s="181"/>
      <c r="K58" s="181"/>
      <c r="L58" s="181"/>
      <c r="M58" s="181"/>
      <c r="N58" s="181"/>
      <c r="O58" s="181"/>
      <c r="P58" s="181"/>
    </row>
    <row r="59" spans="1:16" ht="17.100000000000001" customHeight="1" x14ac:dyDescent="0.35">
      <c r="A59" s="108" t="s">
        <v>261</v>
      </c>
      <c r="B59" s="108" t="s">
        <v>262</v>
      </c>
      <c r="C59" s="108" t="s">
        <v>263</v>
      </c>
      <c r="D59" s="174">
        <v>104.8</v>
      </c>
      <c r="E59" s="97">
        <v>24000</v>
      </c>
      <c r="F59" s="97">
        <v>25152000</v>
      </c>
      <c r="G59" s="97">
        <v>0</v>
      </c>
      <c r="H59" s="97">
        <v>0</v>
      </c>
      <c r="I59" s="97">
        <v>0</v>
      </c>
      <c r="J59" s="181"/>
      <c r="K59" s="181"/>
      <c r="L59" s="181"/>
      <c r="M59" s="181"/>
      <c r="N59" s="181"/>
      <c r="O59" s="181"/>
      <c r="P59" s="181"/>
    </row>
    <row r="60" spans="1:16" ht="17.100000000000001" customHeight="1" x14ac:dyDescent="0.35">
      <c r="A60" s="104" t="s">
        <v>78</v>
      </c>
      <c r="B60" s="104" t="s">
        <v>181</v>
      </c>
      <c r="C60" s="104" t="s">
        <v>182</v>
      </c>
      <c r="D60" s="173">
        <v>100</v>
      </c>
      <c r="E60" s="95">
        <v>1194</v>
      </c>
      <c r="F60" s="95">
        <v>1194000</v>
      </c>
      <c r="G60" s="95">
        <v>0</v>
      </c>
      <c r="H60" s="95">
        <v>0</v>
      </c>
      <c r="I60" s="95">
        <v>0</v>
      </c>
      <c r="J60" s="181"/>
      <c r="K60" s="181"/>
      <c r="L60" s="181"/>
      <c r="M60" s="181"/>
      <c r="N60" s="181"/>
      <c r="O60" s="181"/>
      <c r="P60" s="181"/>
    </row>
    <row r="61" spans="1:16" ht="17.100000000000001" customHeight="1" x14ac:dyDescent="0.35">
      <c r="A61" s="108" t="s">
        <v>191</v>
      </c>
      <c r="B61" s="108" t="s">
        <v>192</v>
      </c>
      <c r="C61" s="108" t="s">
        <v>193</v>
      </c>
      <c r="D61" s="174">
        <v>123</v>
      </c>
      <c r="E61" s="97">
        <v>134300</v>
      </c>
      <c r="F61" s="97">
        <v>68931717.810000002</v>
      </c>
      <c r="G61" s="97">
        <v>0</v>
      </c>
      <c r="H61" s="97">
        <v>0</v>
      </c>
      <c r="I61" s="97">
        <v>0</v>
      </c>
      <c r="J61" s="181"/>
      <c r="K61" s="181"/>
      <c r="L61" s="181"/>
      <c r="M61" s="181"/>
      <c r="N61" s="181"/>
      <c r="O61" s="181"/>
      <c r="P61" s="181"/>
    </row>
    <row r="62" spans="1:16" ht="17.100000000000001" customHeight="1" x14ac:dyDescent="0.35">
      <c r="A62" s="104" t="s">
        <v>203</v>
      </c>
      <c r="B62" s="104" t="s">
        <v>204</v>
      </c>
      <c r="C62" s="104" t="s">
        <v>205</v>
      </c>
      <c r="D62" s="173"/>
      <c r="E62" s="95">
        <v>148000</v>
      </c>
      <c r="F62" s="95">
        <v>61758920</v>
      </c>
      <c r="G62" s="95">
        <v>0</v>
      </c>
      <c r="H62" s="95">
        <v>0</v>
      </c>
      <c r="I62" s="95">
        <v>0</v>
      </c>
      <c r="J62" s="181"/>
      <c r="K62" s="181"/>
      <c r="L62" s="181"/>
      <c r="M62" s="181"/>
      <c r="N62" s="181"/>
      <c r="O62" s="181"/>
      <c r="P62" s="181"/>
    </row>
    <row r="63" spans="1:16" ht="17.100000000000001" customHeight="1" x14ac:dyDescent="0.35">
      <c r="A63" s="108" t="s">
        <v>206</v>
      </c>
      <c r="B63" s="108" t="s">
        <v>207</v>
      </c>
      <c r="C63" s="108" t="s">
        <v>208</v>
      </c>
      <c r="D63" s="174">
        <v>102</v>
      </c>
      <c r="E63" s="97">
        <v>102000</v>
      </c>
      <c r="F63" s="97">
        <v>43414851.600000001</v>
      </c>
      <c r="G63" s="97">
        <v>0</v>
      </c>
      <c r="H63" s="97">
        <v>0</v>
      </c>
      <c r="I63" s="97">
        <v>0</v>
      </c>
      <c r="J63" s="181"/>
      <c r="K63" s="181"/>
      <c r="L63" s="181"/>
      <c r="M63" s="181"/>
      <c r="N63" s="181"/>
      <c r="O63" s="181"/>
      <c r="P63" s="181"/>
    </row>
    <row r="64" spans="1:16" ht="17.100000000000001" customHeight="1" x14ac:dyDescent="0.35">
      <c r="A64" s="104" t="s">
        <v>391</v>
      </c>
      <c r="B64" s="104" t="s">
        <v>212</v>
      </c>
      <c r="C64" s="104" t="s">
        <v>213</v>
      </c>
      <c r="D64" s="173"/>
      <c r="E64" s="95">
        <v>200000</v>
      </c>
      <c r="F64" s="95">
        <v>20000000</v>
      </c>
      <c r="G64" s="95">
        <v>0</v>
      </c>
      <c r="H64" s="95">
        <v>0</v>
      </c>
      <c r="I64" s="95">
        <v>0</v>
      </c>
      <c r="J64" s="181"/>
      <c r="K64" s="181"/>
      <c r="L64" s="181"/>
      <c r="M64" s="181"/>
      <c r="N64" s="181"/>
      <c r="O64" s="181"/>
      <c r="P64" s="181"/>
    </row>
    <row r="65" spans="1:16" ht="17.100000000000001" customHeight="1" x14ac:dyDescent="0.35">
      <c r="A65" s="108" t="s">
        <v>251</v>
      </c>
      <c r="B65" s="108" t="s">
        <v>252</v>
      </c>
      <c r="C65" s="108" t="s">
        <v>253</v>
      </c>
      <c r="D65" s="174">
        <v>103</v>
      </c>
      <c r="E65" s="97">
        <v>73000</v>
      </c>
      <c r="F65" s="97">
        <v>45114000</v>
      </c>
      <c r="G65" s="97">
        <v>0</v>
      </c>
      <c r="H65" s="97">
        <v>0</v>
      </c>
      <c r="I65" s="97">
        <v>0</v>
      </c>
      <c r="J65" s="181"/>
      <c r="K65" s="181"/>
      <c r="L65" s="181"/>
      <c r="M65" s="181"/>
      <c r="N65" s="181"/>
      <c r="O65" s="181"/>
      <c r="P65" s="181"/>
    </row>
    <row r="66" spans="1:16" ht="17.100000000000001" customHeight="1" x14ac:dyDescent="0.35">
      <c r="A66" s="104" t="s">
        <v>392</v>
      </c>
      <c r="B66" s="104" t="s">
        <v>393</v>
      </c>
      <c r="C66" s="104" t="s">
        <v>394</v>
      </c>
      <c r="D66" s="173"/>
      <c r="E66" s="95">
        <v>19456</v>
      </c>
      <c r="F66" s="95">
        <v>19456000</v>
      </c>
      <c r="G66" s="95">
        <v>0</v>
      </c>
      <c r="H66" s="95">
        <v>0</v>
      </c>
      <c r="I66" s="95">
        <v>0</v>
      </c>
      <c r="J66" s="181"/>
      <c r="K66" s="181"/>
      <c r="L66" s="181"/>
      <c r="M66" s="181"/>
      <c r="N66" s="181"/>
      <c r="O66" s="181"/>
      <c r="P66" s="181"/>
    </row>
    <row r="67" spans="1:16" ht="17.100000000000001" customHeight="1" x14ac:dyDescent="0.35">
      <c r="A67" s="108" t="s">
        <v>395</v>
      </c>
      <c r="B67" s="108" t="s">
        <v>264</v>
      </c>
      <c r="C67" s="108" t="s">
        <v>265</v>
      </c>
      <c r="D67" s="174">
        <v>105.2</v>
      </c>
      <c r="E67" s="97">
        <v>50000</v>
      </c>
      <c r="F67" s="97">
        <v>42080000</v>
      </c>
      <c r="G67" s="97">
        <v>0</v>
      </c>
      <c r="H67" s="97">
        <v>0</v>
      </c>
      <c r="I67" s="97">
        <v>0</v>
      </c>
      <c r="J67" s="181"/>
      <c r="K67" s="181"/>
      <c r="L67" s="181"/>
      <c r="M67" s="181"/>
      <c r="N67" s="181"/>
      <c r="O67" s="181"/>
      <c r="P67" s="181"/>
    </row>
    <row r="68" spans="1:16" ht="17.100000000000001" customHeight="1" x14ac:dyDescent="0.35">
      <c r="A68" s="104" t="s">
        <v>214</v>
      </c>
      <c r="B68" s="104" t="s">
        <v>215</v>
      </c>
      <c r="C68" s="104" t="s">
        <v>216</v>
      </c>
      <c r="D68" s="173">
        <v>100</v>
      </c>
      <c r="E68" s="95">
        <v>137900</v>
      </c>
      <c r="F68" s="95">
        <v>13790000</v>
      </c>
      <c r="G68" s="95">
        <v>0</v>
      </c>
      <c r="H68" s="95">
        <v>0</v>
      </c>
      <c r="I68" s="95">
        <v>0</v>
      </c>
      <c r="J68" s="181"/>
      <c r="K68" s="181"/>
      <c r="L68" s="181"/>
      <c r="M68" s="181"/>
      <c r="N68" s="181"/>
      <c r="O68" s="181"/>
      <c r="P68" s="181"/>
    </row>
    <row r="69" spans="1:16" ht="17.100000000000001" customHeight="1" x14ac:dyDescent="0.35">
      <c r="A69" s="108" t="s">
        <v>266</v>
      </c>
      <c r="B69" s="108" t="s">
        <v>267</v>
      </c>
      <c r="C69" s="108" t="s">
        <v>268</v>
      </c>
      <c r="D69" s="174"/>
      <c r="E69" s="97">
        <v>146220</v>
      </c>
      <c r="F69" s="97">
        <v>14622000</v>
      </c>
      <c r="G69" s="97">
        <v>0</v>
      </c>
      <c r="H69" s="97">
        <v>0</v>
      </c>
      <c r="I69" s="97">
        <v>0</v>
      </c>
      <c r="J69" s="181"/>
      <c r="K69" s="181"/>
      <c r="L69" s="181"/>
      <c r="M69" s="181"/>
      <c r="N69" s="181"/>
      <c r="O69" s="181"/>
      <c r="P69" s="181"/>
    </row>
    <row r="70" spans="1:16" ht="17.100000000000001" customHeight="1" x14ac:dyDescent="0.35">
      <c r="A70" s="104" t="s">
        <v>217</v>
      </c>
      <c r="B70" s="104" t="s">
        <v>218</v>
      </c>
      <c r="C70" s="104" t="s">
        <v>219</v>
      </c>
      <c r="D70" s="173"/>
      <c r="E70" s="95">
        <v>100396</v>
      </c>
      <c r="F70" s="95">
        <v>57369.29</v>
      </c>
      <c r="G70" s="95">
        <v>0</v>
      </c>
      <c r="H70" s="95">
        <v>0</v>
      </c>
      <c r="I70" s="95">
        <v>0</v>
      </c>
      <c r="J70" s="181"/>
      <c r="K70" s="181"/>
      <c r="L70" s="181"/>
      <c r="M70" s="181"/>
      <c r="N70" s="181"/>
      <c r="O70" s="181"/>
      <c r="P70" s="181"/>
    </row>
    <row r="71" spans="1:16" ht="17.100000000000001" customHeight="1" x14ac:dyDescent="0.35">
      <c r="A71" s="108" t="s">
        <v>220</v>
      </c>
      <c r="B71" s="108" t="s">
        <v>221</v>
      </c>
      <c r="C71" s="108" t="s">
        <v>222</v>
      </c>
      <c r="D71" s="174">
        <v>128</v>
      </c>
      <c r="E71" s="97">
        <v>162100</v>
      </c>
      <c r="F71" s="97">
        <v>106086539.52</v>
      </c>
      <c r="G71" s="97">
        <v>0</v>
      </c>
      <c r="H71" s="97">
        <v>0</v>
      </c>
      <c r="I71" s="97">
        <v>0</v>
      </c>
      <c r="J71" s="181"/>
      <c r="K71" s="181"/>
      <c r="L71" s="181"/>
      <c r="M71" s="181"/>
      <c r="N71" s="181"/>
      <c r="O71" s="181"/>
      <c r="P71" s="181"/>
    </row>
    <row r="72" spans="1:16" ht="17.100000000000001" customHeight="1" x14ac:dyDescent="0.35">
      <c r="A72" s="104" t="s">
        <v>194</v>
      </c>
      <c r="B72" s="104" t="s">
        <v>195</v>
      </c>
      <c r="C72" s="104" t="s">
        <v>196</v>
      </c>
      <c r="D72" s="173">
        <v>104</v>
      </c>
      <c r="E72" s="95">
        <v>77979</v>
      </c>
      <c r="F72" s="95">
        <v>30817300.800000001</v>
      </c>
      <c r="G72" s="95">
        <v>0</v>
      </c>
      <c r="H72" s="95">
        <v>0</v>
      </c>
      <c r="I72" s="95">
        <v>0</v>
      </c>
      <c r="J72" s="181"/>
      <c r="K72" s="181"/>
      <c r="L72" s="181"/>
      <c r="M72" s="181"/>
      <c r="N72" s="181"/>
      <c r="O72" s="181"/>
      <c r="P72" s="181"/>
    </row>
    <row r="73" spans="1:16" ht="17.100000000000001" customHeight="1" x14ac:dyDescent="0.35">
      <c r="A73" s="108" t="s">
        <v>228</v>
      </c>
      <c r="B73" s="108" t="s">
        <v>229</v>
      </c>
      <c r="C73" s="108" t="s">
        <v>230</v>
      </c>
      <c r="D73" s="174">
        <v>112.7</v>
      </c>
      <c r="E73" s="97">
        <v>1198558</v>
      </c>
      <c r="F73" s="97">
        <v>1350774866</v>
      </c>
      <c r="G73" s="97">
        <v>0</v>
      </c>
      <c r="H73" s="97">
        <v>0</v>
      </c>
      <c r="I73" s="97">
        <v>0</v>
      </c>
      <c r="J73" s="181"/>
      <c r="K73" s="181"/>
      <c r="L73" s="181"/>
      <c r="M73" s="181"/>
      <c r="N73" s="181"/>
      <c r="O73" s="181"/>
      <c r="P73" s="181"/>
    </row>
    <row r="74" spans="1:16" ht="17.100000000000001" customHeight="1" x14ac:dyDescent="0.35">
      <c r="A74" s="104" t="s">
        <v>197</v>
      </c>
      <c r="B74" s="104" t="s">
        <v>198</v>
      </c>
      <c r="C74" s="104" t="s">
        <v>199</v>
      </c>
      <c r="D74" s="173">
        <v>128.80000000000001</v>
      </c>
      <c r="E74" s="95">
        <v>1500000</v>
      </c>
      <c r="F74" s="95">
        <v>1932000000</v>
      </c>
      <c r="G74" s="95">
        <v>0</v>
      </c>
      <c r="H74" s="95">
        <v>0</v>
      </c>
      <c r="I74" s="95">
        <v>0</v>
      </c>
      <c r="J74" s="181"/>
      <c r="K74" s="181"/>
      <c r="L74" s="181"/>
      <c r="M74" s="181"/>
      <c r="N74" s="181"/>
      <c r="O74" s="181"/>
      <c r="P74" s="181"/>
    </row>
    <row r="75" spans="1:16" ht="17.100000000000001" customHeight="1" x14ac:dyDescent="0.35">
      <c r="A75" s="108" t="s">
        <v>188</v>
      </c>
      <c r="B75" s="108" t="s">
        <v>189</v>
      </c>
      <c r="C75" s="108" t="s">
        <v>190</v>
      </c>
      <c r="D75" s="174">
        <v>112.9</v>
      </c>
      <c r="E75" s="97">
        <v>1645715</v>
      </c>
      <c r="F75" s="97">
        <v>1858012235</v>
      </c>
      <c r="G75" s="97">
        <v>0</v>
      </c>
      <c r="H75" s="97">
        <v>0</v>
      </c>
      <c r="I75" s="97">
        <v>0</v>
      </c>
      <c r="J75" s="181"/>
      <c r="K75" s="181"/>
      <c r="L75" s="181"/>
      <c r="M75" s="181"/>
      <c r="N75" s="181"/>
      <c r="O75" s="181"/>
      <c r="P75" s="181"/>
    </row>
    <row r="76" spans="1:16" ht="17.100000000000001" customHeight="1" x14ac:dyDescent="0.35">
      <c r="A76" s="104" t="s">
        <v>231</v>
      </c>
      <c r="B76" s="104" t="s">
        <v>232</v>
      </c>
      <c r="C76" s="104" t="s">
        <v>233</v>
      </c>
      <c r="D76" s="173">
        <v>95.4</v>
      </c>
      <c r="E76" s="95">
        <v>1605866</v>
      </c>
      <c r="F76" s="95">
        <v>1531996164</v>
      </c>
      <c r="G76" s="95">
        <v>0</v>
      </c>
      <c r="H76" s="95">
        <v>0</v>
      </c>
      <c r="I76" s="95">
        <v>0</v>
      </c>
      <c r="J76" s="181"/>
      <c r="K76" s="181"/>
      <c r="L76" s="181"/>
      <c r="M76" s="181"/>
      <c r="N76" s="181"/>
      <c r="O76" s="181"/>
      <c r="P76" s="181"/>
    </row>
    <row r="77" spans="1:16" ht="17.100000000000001" customHeight="1" x14ac:dyDescent="0.35">
      <c r="A77" s="108" t="s">
        <v>234</v>
      </c>
      <c r="B77" s="108" t="s">
        <v>235</v>
      </c>
      <c r="C77" s="108" t="s">
        <v>236</v>
      </c>
      <c r="D77" s="174">
        <v>130.01</v>
      </c>
      <c r="E77" s="97">
        <v>1500000</v>
      </c>
      <c r="F77" s="97">
        <v>1950150000</v>
      </c>
      <c r="G77" s="97">
        <v>0</v>
      </c>
      <c r="H77" s="97">
        <v>0</v>
      </c>
      <c r="I77" s="97">
        <v>0</v>
      </c>
      <c r="J77" s="181"/>
      <c r="K77" s="181"/>
      <c r="L77" s="181"/>
      <c r="M77" s="181"/>
      <c r="N77" s="181"/>
      <c r="O77" s="181"/>
      <c r="P77" s="181"/>
    </row>
    <row r="78" spans="1:16" ht="17.100000000000001" customHeight="1" x14ac:dyDescent="0.35">
      <c r="A78" s="104" t="s">
        <v>237</v>
      </c>
      <c r="B78" s="104" t="s">
        <v>238</v>
      </c>
      <c r="C78" s="104" t="s">
        <v>239</v>
      </c>
      <c r="D78" s="173"/>
      <c r="E78" s="95">
        <v>1000000</v>
      </c>
      <c r="F78" s="95">
        <v>1000000000</v>
      </c>
      <c r="G78" s="95">
        <v>0</v>
      </c>
      <c r="H78" s="95">
        <v>0</v>
      </c>
      <c r="I78" s="95">
        <v>0</v>
      </c>
      <c r="J78" s="181"/>
      <c r="K78" s="181"/>
      <c r="L78" s="181"/>
      <c r="M78" s="181"/>
      <c r="N78" s="181"/>
      <c r="O78" s="181"/>
      <c r="P78" s="181"/>
    </row>
    <row r="79" spans="1:16" ht="17.100000000000001" customHeight="1" x14ac:dyDescent="0.35">
      <c r="A79" s="108" t="s">
        <v>240</v>
      </c>
      <c r="B79" s="108" t="s">
        <v>241</v>
      </c>
      <c r="C79" s="108" t="s">
        <v>242</v>
      </c>
      <c r="D79" s="174">
        <v>100.5</v>
      </c>
      <c r="E79" s="97">
        <v>1251044</v>
      </c>
      <c r="F79" s="97">
        <v>1257299220</v>
      </c>
      <c r="G79" s="97">
        <v>0</v>
      </c>
      <c r="H79" s="97">
        <v>0</v>
      </c>
      <c r="I79" s="97">
        <v>0</v>
      </c>
      <c r="J79" s="181"/>
      <c r="K79" s="181"/>
      <c r="L79" s="181"/>
      <c r="M79" s="181"/>
      <c r="N79" s="181"/>
      <c r="O79" s="181"/>
      <c r="P79" s="181"/>
    </row>
    <row r="80" spans="1:16" ht="17.100000000000001" customHeight="1" x14ac:dyDescent="0.35">
      <c r="A80" s="104" t="s">
        <v>254</v>
      </c>
      <c r="B80" s="104" t="s">
        <v>255</v>
      </c>
      <c r="C80" s="104" t="s">
        <v>256</v>
      </c>
      <c r="D80" s="173">
        <v>99.65</v>
      </c>
      <c r="E80" s="95">
        <v>1000000</v>
      </c>
      <c r="F80" s="95">
        <v>996500000</v>
      </c>
      <c r="G80" s="95">
        <v>0</v>
      </c>
      <c r="H80" s="95">
        <v>0</v>
      </c>
      <c r="I80" s="95">
        <v>0</v>
      </c>
      <c r="J80" s="181"/>
      <c r="K80" s="181"/>
      <c r="L80" s="181"/>
      <c r="M80" s="181"/>
      <c r="N80" s="181"/>
      <c r="O80" s="181"/>
      <c r="P80" s="181"/>
    </row>
    <row r="81" spans="1:16" ht="17.100000000000001" customHeight="1" x14ac:dyDescent="0.35">
      <c r="A81" s="108" t="s">
        <v>269</v>
      </c>
      <c r="B81" s="108" t="s">
        <v>270</v>
      </c>
      <c r="C81" s="108" t="s">
        <v>271</v>
      </c>
      <c r="D81" s="174">
        <v>80.3</v>
      </c>
      <c r="E81" s="97">
        <v>2000000</v>
      </c>
      <c r="F81" s="97">
        <v>1606000000</v>
      </c>
      <c r="G81" s="97">
        <v>0</v>
      </c>
      <c r="H81" s="97">
        <v>0</v>
      </c>
      <c r="I81" s="97">
        <v>0</v>
      </c>
      <c r="J81" s="181"/>
      <c r="K81" s="181"/>
      <c r="L81" s="181"/>
      <c r="M81" s="181"/>
      <c r="N81" s="181"/>
      <c r="O81" s="181"/>
      <c r="P81" s="181"/>
    </row>
    <row r="82" spans="1:16" ht="17.100000000000001" customHeight="1" x14ac:dyDescent="0.35">
      <c r="A82" s="104" t="s">
        <v>272</v>
      </c>
      <c r="B82" s="104" t="s">
        <v>273</v>
      </c>
      <c r="C82" s="104" t="s">
        <v>274</v>
      </c>
      <c r="D82" s="173">
        <v>112.15</v>
      </c>
      <c r="E82" s="95">
        <v>2000000</v>
      </c>
      <c r="F82" s="95">
        <v>2243000000</v>
      </c>
      <c r="G82" s="95">
        <v>0</v>
      </c>
      <c r="H82" s="95">
        <v>0</v>
      </c>
      <c r="I82" s="95">
        <v>0</v>
      </c>
      <c r="J82" s="181"/>
      <c r="K82" s="181"/>
      <c r="L82" s="181"/>
      <c r="M82" s="181"/>
      <c r="N82" s="181"/>
      <c r="O82" s="181"/>
      <c r="P82" s="181"/>
    </row>
    <row r="83" spans="1:16" ht="17.100000000000001" customHeight="1" x14ac:dyDescent="0.35">
      <c r="A83" s="108" t="s">
        <v>275</v>
      </c>
      <c r="B83" s="108" t="s">
        <v>276</v>
      </c>
      <c r="C83" s="108" t="s">
        <v>277</v>
      </c>
      <c r="D83" s="174"/>
      <c r="E83" s="97">
        <v>1000000</v>
      </c>
      <c r="F83" s="97">
        <v>1000000000</v>
      </c>
      <c r="G83" s="97">
        <v>0</v>
      </c>
      <c r="H83" s="97">
        <v>0</v>
      </c>
      <c r="I83" s="97">
        <v>0</v>
      </c>
      <c r="J83" s="181"/>
      <c r="K83" s="181"/>
      <c r="L83" s="181"/>
      <c r="M83" s="181"/>
      <c r="N83" s="181"/>
      <c r="O83" s="181"/>
      <c r="P83" s="181"/>
    </row>
    <row r="84" spans="1:16" ht="17.100000000000001" customHeight="1" x14ac:dyDescent="0.35">
      <c r="A84" s="104" t="s">
        <v>302</v>
      </c>
      <c r="B84" s="104" t="s">
        <v>303</v>
      </c>
      <c r="C84" s="104" t="s">
        <v>304</v>
      </c>
      <c r="D84" s="173"/>
      <c r="E84" s="95">
        <v>2000000</v>
      </c>
      <c r="F84" s="95">
        <v>2000000000</v>
      </c>
      <c r="G84" s="95">
        <v>0</v>
      </c>
      <c r="H84" s="95">
        <v>0</v>
      </c>
      <c r="I84" s="95">
        <v>0</v>
      </c>
      <c r="J84" s="181"/>
      <c r="K84" s="181"/>
      <c r="L84" s="181"/>
      <c r="M84" s="181"/>
      <c r="N84" s="181"/>
      <c r="O84" s="181"/>
      <c r="P84" s="181"/>
    </row>
    <row r="85" spans="1:16" ht="17.100000000000001" customHeight="1" x14ac:dyDescent="0.35">
      <c r="A85" s="108" t="s">
        <v>305</v>
      </c>
      <c r="B85" s="108" t="s">
        <v>306</v>
      </c>
      <c r="C85" s="108" t="s">
        <v>307</v>
      </c>
      <c r="D85" s="174"/>
      <c r="E85" s="97">
        <v>2500000</v>
      </c>
      <c r="F85" s="97">
        <v>2500000000</v>
      </c>
      <c r="G85" s="97">
        <v>0</v>
      </c>
      <c r="H85" s="97">
        <v>0</v>
      </c>
      <c r="I85" s="97">
        <v>0</v>
      </c>
      <c r="J85" s="181"/>
      <c r="K85" s="181"/>
      <c r="L85" s="181"/>
      <c r="M85" s="181"/>
      <c r="N85" s="181"/>
      <c r="O85" s="181"/>
      <c r="P85" s="181"/>
    </row>
    <row r="86" spans="1:16" ht="17.100000000000001" customHeight="1" x14ac:dyDescent="0.35">
      <c r="A86" s="104" t="s">
        <v>308</v>
      </c>
      <c r="B86" s="104" t="s">
        <v>309</v>
      </c>
      <c r="C86" s="104" t="s">
        <v>310</v>
      </c>
      <c r="D86" s="173"/>
      <c r="E86" s="95">
        <v>2800000</v>
      </c>
      <c r="F86" s="95">
        <v>2800000000</v>
      </c>
      <c r="G86" s="95">
        <v>0</v>
      </c>
      <c r="H86" s="95">
        <v>0</v>
      </c>
      <c r="I86" s="95">
        <v>0</v>
      </c>
      <c r="J86" s="181"/>
      <c r="K86" s="181"/>
      <c r="L86" s="181"/>
      <c r="M86" s="181"/>
      <c r="N86" s="181"/>
      <c r="O86" s="181"/>
      <c r="P86" s="181"/>
    </row>
    <row r="87" spans="1:16" ht="17.100000000000001" customHeight="1" x14ac:dyDescent="0.35">
      <c r="A87" s="108" t="s">
        <v>278</v>
      </c>
      <c r="B87" s="108" t="s">
        <v>279</v>
      </c>
      <c r="C87" s="108" t="s">
        <v>280</v>
      </c>
      <c r="D87" s="174">
        <v>106.3</v>
      </c>
      <c r="E87" s="97">
        <v>42897</v>
      </c>
      <c r="F87" s="97">
        <v>45599511</v>
      </c>
      <c r="G87" s="97">
        <v>0</v>
      </c>
      <c r="H87" s="97">
        <v>0</v>
      </c>
      <c r="I87" s="97">
        <v>0</v>
      </c>
      <c r="J87" s="181"/>
      <c r="K87" s="181"/>
      <c r="L87" s="181"/>
      <c r="M87" s="181"/>
      <c r="N87" s="181"/>
      <c r="O87" s="181"/>
      <c r="P87" s="181"/>
    </row>
    <row r="88" spans="1:16" ht="17.100000000000001" customHeight="1" x14ac:dyDescent="0.35">
      <c r="A88" s="104" t="s">
        <v>281</v>
      </c>
      <c r="B88" s="104" t="s">
        <v>282</v>
      </c>
      <c r="C88" s="104" t="s">
        <v>283</v>
      </c>
      <c r="D88" s="173">
        <v>104.5</v>
      </c>
      <c r="E88" s="95">
        <v>100000</v>
      </c>
      <c r="F88" s="95">
        <v>104500000</v>
      </c>
      <c r="G88" s="95">
        <v>0</v>
      </c>
      <c r="H88" s="95">
        <v>0</v>
      </c>
      <c r="I88" s="95">
        <v>0</v>
      </c>
      <c r="J88" s="181"/>
      <c r="K88" s="181"/>
      <c r="L88" s="181"/>
      <c r="M88" s="181"/>
      <c r="N88" s="181"/>
      <c r="O88" s="181"/>
      <c r="P88" s="181"/>
    </row>
    <row r="89" spans="1:16" ht="17.100000000000001" customHeight="1" x14ac:dyDescent="0.35">
      <c r="A89" s="108" t="s">
        <v>243</v>
      </c>
      <c r="B89" s="108" t="s">
        <v>244</v>
      </c>
      <c r="C89" s="108" t="s">
        <v>245</v>
      </c>
      <c r="D89" s="174">
        <v>113.2</v>
      </c>
      <c r="E89" s="97">
        <v>30000</v>
      </c>
      <c r="F89" s="97">
        <v>33960000</v>
      </c>
      <c r="G89" s="97">
        <v>0</v>
      </c>
      <c r="H89" s="97">
        <v>0</v>
      </c>
      <c r="I89" s="97">
        <v>0</v>
      </c>
      <c r="J89" s="181"/>
      <c r="K89" s="181"/>
      <c r="L89" s="181"/>
      <c r="M89" s="181"/>
      <c r="N89" s="181"/>
      <c r="O89" s="181"/>
      <c r="P89" s="181"/>
    </row>
    <row r="90" spans="1:16" ht="35.1" customHeight="1" x14ac:dyDescent="0.35">
      <c r="A90" s="176" t="s">
        <v>455</v>
      </c>
      <c r="B90" s="176"/>
      <c r="C90" s="176"/>
      <c r="D90" s="177"/>
      <c r="E90" s="178"/>
      <c r="F90" s="101">
        <f>SUM(F52:F89)</f>
        <v>25019195267.989998</v>
      </c>
      <c r="G90" s="101">
        <f>SUM(G52:G89)</f>
        <v>46298.35</v>
      </c>
      <c r="H90" s="101">
        <f>SUM(H52:H89)</f>
        <v>1376</v>
      </c>
      <c r="I90" s="101">
        <f>SUM(I52:I89)</f>
        <v>25</v>
      </c>
      <c r="J90" s="181"/>
      <c r="K90" s="181"/>
      <c r="L90" s="181"/>
      <c r="M90" s="181"/>
      <c r="N90" s="181"/>
      <c r="O90" s="181"/>
      <c r="P90" s="181"/>
    </row>
    <row r="91" spans="1:16" s="186" customFormat="1" ht="45" customHeight="1" x14ac:dyDescent="0.35">
      <c r="A91" s="198" t="s">
        <v>500</v>
      </c>
      <c r="B91" s="198"/>
      <c r="C91" s="198"/>
      <c r="D91" s="183"/>
      <c r="E91" s="168"/>
      <c r="F91" s="168"/>
      <c r="G91" s="168"/>
      <c r="H91" s="168"/>
      <c r="I91" s="169"/>
      <c r="J91" s="185"/>
      <c r="K91" s="185"/>
      <c r="L91" s="185"/>
      <c r="M91" s="185"/>
      <c r="N91" s="185"/>
      <c r="O91" s="185"/>
      <c r="P91" s="185"/>
    </row>
    <row r="92" spans="1:16" ht="99.95" customHeight="1" x14ac:dyDescent="0.35">
      <c r="A92" s="302" t="s">
        <v>457</v>
      </c>
      <c r="B92" s="303"/>
      <c r="C92" s="201" t="s">
        <v>491</v>
      </c>
      <c r="D92" s="201" t="s">
        <v>55</v>
      </c>
      <c r="E92" s="171" t="s">
        <v>492</v>
      </c>
      <c r="F92" s="172" t="s">
        <v>493</v>
      </c>
      <c r="G92" s="172" t="s">
        <v>501</v>
      </c>
      <c r="H92" s="172" t="s">
        <v>460</v>
      </c>
      <c r="I92" s="172" t="s">
        <v>496</v>
      </c>
    </row>
    <row r="93" spans="1:16" ht="17.100000000000001" customHeight="1" x14ac:dyDescent="0.35">
      <c r="A93" s="304" t="s">
        <v>311</v>
      </c>
      <c r="B93" s="305"/>
      <c r="C93" s="112" t="s">
        <v>312</v>
      </c>
      <c r="D93" s="112" t="s">
        <v>313</v>
      </c>
      <c r="E93" s="175"/>
      <c r="F93" s="99">
        <v>37000</v>
      </c>
      <c r="G93" s="99">
        <v>0</v>
      </c>
      <c r="H93" s="99">
        <v>0</v>
      </c>
      <c r="I93" s="99">
        <v>0</v>
      </c>
    </row>
    <row r="94" spans="1:16" ht="17.100000000000001" customHeight="1" x14ac:dyDescent="0.35">
      <c r="A94" s="308" t="s">
        <v>314</v>
      </c>
      <c r="B94" s="309"/>
      <c r="C94" s="108" t="s">
        <v>315</v>
      </c>
      <c r="D94" s="108" t="s">
        <v>316</v>
      </c>
      <c r="E94" s="174"/>
      <c r="F94" s="97">
        <v>21000</v>
      </c>
      <c r="G94" s="97">
        <v>0</v>
      </c>
      <c r="H94" s="97">
        <v>0</v>
      </c>
      <c r="I94" s="97">
        <v>0</v>
      </c>
    </row>
    <row r="95" spans="1:16" ht="17.100000000000001" customHeight="1" x14ac:dyDescent="0.35">
      <c r="A95" s="304" t="s">
        <v>336</v>
      </c>
      <c r="B95" s="305"/>
      <c r="C95" s="112" t="s">
        <v>337</v>
      </c>
      <c r="D95" s="112" t="s">
        <v>338</v>
      </c>
      <c r="E95" s="175"/>
      <c r="F95" s="99">
        <v>72000</v>
      </c>
      <c r="G95" s="99">
        <v>0</v>
      </c>
      <c r="H95" s="99">
        <v>0</v>
      </c>
      <c r="I95" s="99">
        <v>0</v>
      </c>
    </row>
    <row r="96" spans="1:16" ht="17.100000000000001" customHeight="1" x14ac:dyDescent="0.35">
      <c r="A96" s="308" t="s">
        <v>346</v>
      </c>
      <c r="B96" s="309"/>
      <c r="C96" s="108" t="s">
        <v>347</v>
      </c>
      <c r="D96" s="108" t="s">
        <v>348</v>
      </c>
      <c r="E96" s="174"/>
      <c r="F96" s="97">
        <v>91000</v>
      </c>
      <c r="G96" s="97">
        <v>0</v>
      </c>
      <c r="H96" s="97">
        <v>0</v>
      </c>
      <c r="I96" s="97">
        <v>0</v>
      </c>
      <c r="J96" s="179"/>
      <c r="K96" s="179"/>
      <c r="L96" s="180"/>
      <c r="N96" s="181"/>
      <c r="O96" s="181"/>
      <c r="P96" s="181"/>
    </row>
    <row r="97" spans="1:17" ht="17.100000000000001" customHeight="1" x14ac:dyDescent="0.35">
      <c r="A97" s="304" t="s">
        <v>355</v>
      </c>
      <c r="B97" s="305"/>
      <c r="C97" s="112" t="s">
        <v>356</v>
      </c>
      <c r="D97" s="112" t="s">
        <v>357</v>
      </c>
      <c r="E97" s="175"/>
      <c r="F97" s="99">
        <v>48000</v>
      </c>
      <c r="G97" s="99">
        <v>0</v>
      </c>
      <c r="H97" s="99">
        <v>0</v>
      </c>
      <c r="I97" s="99">
        <v>0</v>
      </c>
      <c r="J97" s="179"/>
      <c r="K97" s="179"/>
      <c r="L97" s="180"/>
      <c r="N97" s="181"/>
      <c r="O97" s="181"/>
      <c r="P97" s="181"/>
    </row>
    <row r="98" spans="1:17" ht="17.100000000000001" customHeight="1" x14ac:dyDescent="0.35">
      <c r="A98" s="308" t="s">
        <v>364</v>
      </c>
      <c r="B98" s="309"/>
      <c r="C98" s="108" t="s">
        <v>365</v>
      </c>
      <c r="D98" s="108" t="s">
        <v>366</v>
      </c>
      <c r="E98" s="174"/>
      <c r="F98" s="97">
        <v>68000</v>
      </c>
      <c r="G98" s="97">
        <v>0</v>
      </c>
      <c r="H98" s="97">
        <v>0</v>
      </c>
      <c r="I98" s="97">
        <v>0</v>
      </c>
      <c r="J98" s="179"/>
      <c r="K98" s="179"/>
      <c r="L98" s="180"/>
      <c r="N98" s="181"/>
      <c r="O98" s="181"/>
      <c r="P98" s="181"/>
    </row>
    <row r="99" spans="1:17" ht="17.100000000000001" customHeight="1" x14ac:dyDescent="0.35">
      <c r="A99" s="304" t="s">
        <v>317</v>
      </c>
      <c r="B99" s="305"/>
      <c r="C99" s="112" t="s">
        <v>318</v>
      </c>
      <c r="D99" s="112" t="s">
        <v>319</v>
      </c>
      <c r="E99" s="175"/>
      <c r="F99" s="99">
        <v>64500</v>
      </c>
      <c r="G99" s="99">
        <v>0</v>
      </c>
      <c r="H99" s="99">
        <v>0</v>
      </c>
      <c r="I99" s="99">
        <v>0</v>
      </c>
      <c r="J99" s="179"/>
      <c r="K99" s="179"/>
      <c r="L99" s="180"/>
      <c r="N99" s="181"/>
      <c r="O99" s="181"/>
      <c r="P99" s="181"/>
    </row>
    <row r="100" spans="1:17" ht="17.100000000000001" customHeight="1" x14ac:dyDescent="0.35">
      <c r="A100" s="308" t="s">
        <v>320</v>
      </c>
      <c r="B100" s="309"/>
      <c r="C100" s="108" t="s">
        <v>321</v>
      </c>
      <c r="D100" s="108" t="s">
        <v>322</v>
      </c>
      <c r="E100" s="174"/>
      <c r="F100" s="97">
        <v>28000</v>
      </c>
      <c r="G100" s="97">
        <v>0</v>
      </c>
      <c r="H100" s="97">
        <v>0</v>
      </c>
      <c r="I100" s="97">
        <v>0</v>
      </c>
      <c r="J100" s="179"/>
      <c r="K100" s="179"/>
      <c r="L100" s="180"/>
      <c r="N100" s="181"/>
      <c r="O100" s="181"/>
      <c r="P100" s="181"/>
    </row>
    <row r="101" spans="1:17" ht="17.100000000000001" customHeight="1" x14ac:dyDescent="0.35">
      <c r="A101" s="304" t="s">
        <v>358</v>
      </c>
      <c r="B101" s="305"/>
      <c r="C101" s="112" t="s">
        <v>359</v>
      </c>
      <c r="D101" s="112" t="s">
        <v>360</v>
      </c>
      <c r="E101" s="175"/>
      <c r="F101" s="99">
        <v>39000</v>
      </c>
      <c r="G101" s="99">
        <v>0</v>
      </c>
      <c r="H101" s="99">
        <v>0</v>
      </c>
      <c r="I101" s="99">
        <v>0</v>
      </c>
      <c r="J101" s="179"/>
      <c r="K101" s="179"/>
      <c r="L101" s="180"/>
      <c r="N101" s="181"/>
      <c r="O101" s="181"/>
      <c r="P101" s="181"/>
    </row>
    <row r="102" spans="1:17" ht="17.100000000000001" customHeight="1" x14ac:dyDescent="0.35">
      <c r="A102" s="308" t="s">
        <v>339</v>
      </c>
      <c r="B102" s="309"/>
      <c r="C102" s="108" t="s">
        <v>340</v>
      </c>
      <c r="D102" s="108" t="s">
        <v>341</v>
      </c>
      <c r="E102" s="174"/>
      <c r="F102" s="97"/>
      <c r="G102" s="97">
        <v>0</v>
      </c>
      <c r="H102" s="97">
        <v>0</v>
      </c>
      <c r="I102" s="97">
        <v>0</v>
      </c>
      <c r="J102" s="179"/>
      <c r="K102" s="179"/>
      <c r="L102" s="180"/>
      <c r="N102" s="181"/>
      <c r="O102" s="181"/>
      <c r="P102" s="181"/>
    </row>
    <row r="103" spans="1:17" ht="17.100000000000001" customHeight="1" x14ac:dyDescent="0.35">
      <c r="A103" s="304" t="s">
        <v>349</v>
      </c>
      <c r="B103" s="305"/>
      <c r="C103" s="112" t="s">
        <v>350</v>
      </c>
      <c r="D103" s="112" t="s">
        <v>351</v>
      </c>
      <c r="E103" s="175"/>
      <c r="F103" s="99">
        <v>24000</v>
      </c>
      <c r="G103" s="99">
        <v>0</v>
      </c>
      <c r="H103" s="99">
        <v>0</v>
      </c>
      <c r="I103" s="99">
        <v>0</v>
      </c>
      <c r="J103" s="179"/>
      <c r="K103" s="179"/>
      <c r="L103" s="180"/>
      <c r="N103" s="181"/>
      <c r="O103" s="181"/>
      <c r="P103" s="181"/>
    </row>
    <row r="104" spans="1:17" ht="17.100000000000001" customHeight="1" x14ac:dyDescent="0.35">
      <c r="A104" s="308" t="s">
        <v>361</v>
      </c>
      <c r="B104" s="309"/>
      <c r="C104" s="108" t="s">
        <v>362</v>
      </c>
      <c r="D104" s="108" t="s">
        <v>363</v>
      </c>
      <c r="E104" s="174"/>
      <c r="F104" s="97">
        <v>30000</v>
      </c>
      <c r="G104" s="97">
        <v>0</v>
      </c>
      <c r="H104" s="97">
        <v>0</v>
      </c>
      <c r="I104" s="97">
        <v>0</v>
      </c>
      <c r="J104" s="179"/>
      <c r="K104" s="179"/>
      <c r="L104" s="180"/>
      <c r="N104" s="181"/>
      <c r="O104" s="181"/>
      <c r="P104" s="181"/>
    </row>
    <row r="105" spans="1:17" ht="17.100000000000001" customHeight="1" x14ac:dyDescent="0.35">
      <c r="A105" s="304" t="s">
        <v>367</v>
      </c>
      <c r="B105" s="305"/>
      <c r="C105" s="112" t="s">
        <v>368</v>
      </c>
      <c r="D105" s="112" t="s">
        <v>369</v>
      </c>
      <c r="E105" s="175"/>
      <c r="F105" s="99">
        <v>20000</v>
      </c>
      <c r="G105" s="99">
        <v>0</v>
      </c>
      <c r="H105" s="99">
        <v>0</v>
      </c>
      <c r="I105" s="99">
        <v>0</v>
      </c>
      <c r="J105" s="179"/>
      <c r="K105" s="179"/>
      <c r="L105" s="180"/>
      <c r="N105" s="181"/>
      <c r="O105" s="181"/>
      <c r="P105" s="181"/>
    </row>
    <row r="106" spans="1:17" ht="17.100000000000001" customHeight="1" x14ac:dyDescent="0.35">
      <c r="A106" s="310" t="s">
        <v>370</v>
      </c>
      <c r="B106" s="311"/>
      <c r="C106" s="188" t="s">
        <v>371</v>
      </c>
      <c r="D106" s="188" t="s">
        <v>372</v>
      </c>
      <c r="E106" s="189"/>
      <c r="F106" s="120"/>
      <c r="G106" s="120">
        <v>0</v>
      </c>
      <c r="H106" s="120">
        <v>0</v>
      </c>
      <c r="I106" s="120">
        <v>0</v>
      </c>
      <c r="J106" s="181"/>
      <c r="K106" s="181"/>
      <c r="L106" s="181"/>
      <c r="M106" s="181"/>
      <c r="N106" s="181"/>
      <c r="O106" s="181"/>
      <c r="P106" s="181"/>
    </row>
    <row r="107" spans="1:17" ht="35.1" customHeight="1" x14ac:dyDescent="0.35">
      <c r="A107" s="312" t="s">
        <v>455</v>
      </c>
      <c r="B107" s="313"/>
      <c r="C107" s="190"/>
      <c r="D107" s="190"/>
      <c r="E107" s="191"/>
      <c r="F107" s="192"/>
      <c r="G107" s="193">
        <f>SUM(G93:G106)</f>
        <v>0</v>
      </c>
      <c r="H107" s="193">
        <f>SUM(H93:H106)</f>
        <v>0</v>
      </c>
      <c r="I107" s="193">
        <f>SUM(I93:I106)</f>
        <v>0</v>
      </c>
      <c r="J107" s="181"/>
      <c r="K107" s="181"/>
      <c r="L107" s="181"/>
      <c r="M107" s="181"/>
      <c r="N107" s="181"/>
      <c r="O107" s="181"/>
      <c r="P107" s="181"/>
    </row>
    <row r="108" spans="1:17" s="186" customFormat="1" ht="45" customHeight="1" x14ac:dyDescent="0.35">
      <c r="A108" s="198" t="s">
        <v>502</v>
      </c>
      <c r="B108" s="198"/>
      <c r="C108" s="198"/>
      <c r="D108" s="198"/>
      <c r="E108" s="183"/>
      <c r="F108" s="168"/>
      <c r="G108" s="168"/>
      <c r="H108" s="168"/>
      <c r="I108" s="168"/>
      <c r="J108" s="169"/>
      <c r="K108" s="185"/>
      <c r="L108" s="185"/>
      <c r="M108" s="185"/>
      <c r="N108" s="185"/>
      <c r="O108" s="185"/>
      <c r="P108" s="185"/>
      <c r="Q108" s="185"/>
    </row>
    <row r="109" spans="1:17" ht="99.95" customHeight="1" x14ac:dyDescent="0.35">
      <c r="A109" s="302" t="s">
        <v>457</v>
      </c>
      <c r="B109" s="303"/>
      <c r="C109" s="201" t="s">
        <v>491</v>
      </c>
      <c r="D109" s="201" t="s">
        <v>55</v>
      </c>
      <c r="E109" s="171" t="s">
        <v>492</v>
      </c>
      <c r="F109" s="172" t="s">
        <v>493</v>
      </c>
      <c r="G109" s="172" t="s">
        <v>501</v>
      </c>
      <c r="H109" s="172" t="s">
        <v>460</v>
      </c>
      <c r="I109" s="172" t="s">
        <v>496</v>
      </c>
      <c r="J109" s="180"/>
      <c r="K109" s="181"/>
      <c r="L109" s="181"/>
      <c r="M109" s="181"/>
      <c r="N109" s="181"/>
      <c r="O109" s="181"/>
      <c r="P109" s="181"/>
      <c r="Q109" s="181"/>
    </row>
    <row r="110" spans="1:17" ht="17.100000000000001" customHeight="1" x14ac:dyDescent="0.35">
      <c r="A110" s="308" t="s">
        <v>342</v>
      </c>
      <c r="B110" s="309"/>
      <c r="C110" s="108" t="s">
        <v>343</v>
      </c>
      <c r="D110" s="108" t="s">
        <v>344</v>
      </c>
      <c r="E110" s="174">
        <v>99.5</v>
      </c>
      <c r="F110" s="97">
        <v>40000</v>
      </c>
      <c r="G110" s="97">
        <v>0</v>
      </c>
      <c r="H110" s="97">
        <v>0</v>
      </c>
      <c r="I110" s="97">
        <v>0</v>
      </c>
      <c r="J110" s="180"/>
      <c r="K110" s="181"/>
      <c r="L110" s="181"/>
      <c r="M110" s="181"/>
      <c r="N110" s="181"/>
      <c r="O110" s="181"/>
      <c r="P110" s="181"/>
      <c r="Q110" s="181"/>
    </row>
    <row r="111" spans="1:17" ht="17.100000000000001" customHeight="1" x14ac:dyDescent="0.35">
      <c r="A111" s="314" t="s">
        <v>396</v>
      </c>
      <c r="B111" s="315"/>
      <c r="C111" s="104" t="s">
        <v>397</v>
      </c>
      <c r="D111" s="104" t="s">
        <v>398</v>
      </c>
      <c r="E111" s="173"/>
      <c r="F111" s="95">
        <v>270</v>
      </c>
      <c r="G111" s="95">
        <v>0</v>
      </c>
      <c r="H111" s="95">
        <v>0</v>
      </c>
      <c r="I111" s="95">
        <v>0</v>
      </c>
      <c r="J111" s="180"/>
      <c r="K111" s="181"/>
      <c r="L111" s="181"/>
      <c r="M111" s="181"/>
      <c r="N111" s="181"/>
      <c r="O111" s="181"/>
      <c r="P111" s="181"/>
      <c r="Q111" s="181"/>
    </row>
    <row r="112" spans="1:17" ht="17.100000000000001" customHeight="1" x14ac:dyDescent="0.35">
      <c r="A112" s="308" t="s">
        <v>326</v>
      </c>
      <c r="B112" s="309"/>
      <c r="C112" s="108" t="s">
        <v>327</v>
      </c>
      <c r="D112" s="108" t="s">
        <v>328</v>
      </c>
      <c r="E112" s="174"/>
      <c r="F112" s="97">
        <v>20000</v>
      </c>
      <c r="G112" s="97">
        <v>0</v>
      </c>
      <c r="H112" s="97">
        <v>0</v>
      </c>
      <c r="I112" s="97">
        <v>0</v>
      </c>
      <c r="J112" s="180"/>
      <c r="K112" s="181"/>
      <c r="L112" s="181"/>
      <c r="M112" s="181"/>
      <c r="N112" s="181"/>
      <c r="O112" s="181"/>
      <c r="P112" s="181"/>
      <c r="Q112" s="181"/>
    </row>
    <row r="113" spans="1:17" ht="17.100000000000001" customHeight="1" x14ac:dyDescent="0.35">
      <c r="A113" s="310" t="s">
        <v>329</v>
      </c>
      <c r="B113" s="311"/>
      <c r="C113" s="188" t="s">
        <v>330</v>
      </c>
      <c r="D113" s="188" t="s">
        <v>331</v>
      </c>
      <c r="E113" s="189"/>
      <c r="F113" s="120">
        <v>30000</v>
      </c>
      <c r="G113" s="120">
        <v>0</v>
      </c>
      <c r="H113" s="120">
        <v>0</v>
      </c>
      <c r="I113" s="120">
        <v>0</v>
      </c>
      <c r="J113" s="180"/>
      <c r="K113" s="181"/>
      <c r="L113" s="181"/>
      <c r="M113" s="181"/>
      <c r="N113" s="181"/>
      <c r="O113" s="181"/>
      <c r="P113" s="181"/>
      <c r="Q113" s="181"/>
    </row>
    <row r="114" spans="1:17" ht="35.1" customHeight="1" x14ac:dyDescent="0.35">
      <c r="A114" s="312" t="s">
        <v>455</v>
      </c>
      <c r="B114" s="313"/>
      <c r="C114" s="190"/>
      <c r="D114" s="190"/>
      <c r="E114" s="191"/>
      <c r="F114" s="192"/>
      <c r="G114" s="193">
        <f>SUM(G110:G113)</f>
        <v>0</v>
      </c>
      <c r="H114" s="193">
        <f>SUM(H110:H113)</f>
        <v>0</v>
      </c>
      <c r="I114" s="193">
        <f>SUM(I110:I113)</f>
        <v>0</v>
      </c>
      <c r="J114" s="180"/>
      <c r="M114" s="181"/>
      <c r="N114" s="181"/>
      <c r="O114" s="181"/>
      <c r="P114" s="181"/>
      <c r="Q114" s="181"/>
    </row>
    <row r="115" spans="1:17" x14ac:dyDescent="0.35">
      <c r="A115" s="202"/>
      <c r="B115" s="202"/>
      <c r="C115" s="202"/>
      <c r="D115" s="202"/>
      <c r="E115" s="203"/>
      <c r="F115" s="202"/>
      <c r="G115" s="202"/>
      <c r="H115" s="202"/>
      <c r="I115" s="202"/>
      <c r="J115" s="180"/>
      <c r="M115" s="181"/>
      <c r="N115" s="181"/>
      <c r="O115" s="181"/>
      <c r="P115" s="181"/>
      <c r="Q115" s="181"/>
    </row>
    <row r="116" spans="1:17" x14ac:dyDescent="0.35">
      <c r="A116" s="202"/>
      <c r="B116" s="202"/>
      <c r="C116" s="202"/>
      <c r="D116" s="203"/>
      <c r="E116" s="202"/>
      <c r="F116" s="202"/>
      <c r="G116" s="202"/>
      <c r="H116" s="202"/>
      <c r="I116" s="180"/>
      <c r="L116" s="181"/>
      <c r="M116" s="181"/>
      <c r="N116" s="181"/>
      <c r="O116" s="181"/>
      <c r="P116" s="181"/>
    </row>
    <row r="117" spans="1:17" x14ac:dyDescent="0.35">
      <c r="A117" s="202"/>
      <c r="B117" s="202"/>
      <c r="C117" s="202"/>
      <c r="D117" s="203"/>
      <c r="E117" s="202"/>
      <c r="F117" s="202"/>
      <c r="G117" s="202"/>
      <c r="H117" s="202"/>
      <c r="I117" s="180"/>
      <c r="L117" s="181"/>
      <c r="M117" s="181"/>
      <c r="N117" s="181"/>
      <c r="O117" s="181"/>
      <c r="P117" s="181"/>
    </row>
    <row r="118" spans="1:17" x14ac:dyDescent="0.35">
      <c r="A118" s="202"/>
      <c r="B118" s="202"/>
      <c r="C118" s="202"/>
      <c r="D118" s="203"/>
      <c r="E118" s="202"/>
      <c r="F118" s="202"/>
      <c r="G118" s="202"/>
      <c r="H118" s="202"/>
      <c r="I118" s="180"/>
    </row>
    <row r="119" spans="1:17" x14ac:dyDescent="0.35">
      <c r="A119" s="202"/>
      <c r="B119" s="202"/>
      <c r="C119" s="202"/>
      <c r="D119" s="203"/>
      <c r="E119" s="202"/>
      <c r="F119" s="202">
        <f>G13+G22+G48+G90+G107+G114-'1. stran,1 page'!F11</f>
        <v>0</v>
      </c>
      <c r="G119" s="202"/>
      <c r="H119" s="202"/>
      <c r="I119" s="180"/>
    </row>
    <row r="120" spans="1:17" x14ac:dyDescent="0.35">
      <c r="A120" s="202"/>
      <c r="B120" s="202"/>
      <c r="C120" s="202"/>
      <c r="D120" s="203"/>
      <c r="E120" s="202"/>
      <c r="F120" s="202"/>
      <c r="G120" s="202"/>
      <c r="H120" s="202"/>
      <c r="I120" s="180"/>
    </row>
    <row r="121" spans="1:17" x14ac:dyDescent="0.35">
      <c r="A121" s="202"/>
      <c r="B121" s="202"/>
      <c r="C121" s="202"/>
      <c r="D121" s="203"/>
      <c r="E121" s="202"/>
      <c r="F121" s="202"/>
      <c r="G121" s="202"/>
      <c r="H121" s="202"/>
      <c r="I121" s="180"/>
    </row>
    <row r="122" spans="1:17" x14ac:dyDescent="0.35">
      <c r="A122" s="202"/>
      <c r="B122" s="202"/>
      <c r="C122" s="202"/>
      <c r="D122" s="203"/>
      <c r="E122" s="202"/>
      <c r="F122" s="202"/>
      <c r="G122" s="202"/>
      <c r="H122" s="202"/>
      <c r="I122" s="180"/>
      <c r="K122" s="179"/>
    </row>
    <row r="123" spans="1:17" x14ac:dyDescent="0.35">
      <c r="A123" s="202"/>
      <c r="B123" s="202"/>
      <c r="C123" s="202"/>
      <c r="D123" s="203"/>
      <c r="E123" s="202"/>
      <c r="F123" s="202"/>
      <c r="G123" s="202"/>
      <c r="H123" s="202"/>
      <c r="I123" s="180"/>
      <c r="K123" s="179"/>
      <c r="L123" s="180"/>
      <c r="M123" s="180"/>
      <c r="N123" s="180"/>
    </row>
    <row r="124" spans="1:17" x14ac:dyDescent="0.35">
      <c r="A124" s="202"/>
      <c r="B124" s="202"/>
      <c r="C124" s="202"/>
      <c r="D124" s="203"/>
      <c r="E124" s="202"/>
      <c r="F124" s="202"/>
      <c r="G124" s="202"/>
      <c r="H124" s="202"/>
      <c r="I124" s="180"/>
      <c r="K124" s="179"/>
      <c r="L124" s="180"/>
      <c r="M124" s="180"/>
      <c r="N124" s="180"/>
      <c r="O124" s="179"/>
      <c r="P124" s="181"/>
    </row>
    <row r="125" spans="1:17" x14ac:dyDescent="0.35">
      <c r="A125" s="202"/>
      <c r="B125" s="202"/>
      <c r="C125" s="202"/>
      <c r="D125" s="203"/>
      <c r="E125" s="202"/>
      <c r="F125" s="202"/>
      <c r="G125" s="202"/>
      <c r="H125" s="202"/>
      <c r="I125" s="180"/>
      <c r="K125" s="179"/>
      <c r="L125" s="180"/>
      <c r="M125" s="180"/>
      <c r="N125" s="180"/>
      <c r="O125" s="179"/>
      <c r="P125" s="181"/>
    </row>
    <row r="126" spans="1:17" x14ac:dyDescent="0.35">
      <c r="A126" s="202"/>
      <c r="B126" s="202"/>
      <c r="C126" s="202"/>
      <c r="D126" s="203"/>
      <c r="E126" s="202"/>
      <c r="F126" s="202"/>
      <c r="G126" s="202"/>
      <c r="H126" s="202"/>
      <c r="I126" s="180"/>
      <c r="K126" s="179"/>
      <c r="L126" s="180"/>
      <c r="M126" s="180"/>
      <c r="N126" s="180"/>
      <c r="O126" s="179"/>
      <c r="P126" s="181"/>
    </row>
    <row r="127" spans="1:17" x14ac:dyDescent="0.35">
      <c r="K127" s="179"/>
      <c r="L127" s="180"/>
      <c r="M127" s="180"/>
      <c r="N127" s="180"/>
      <c r="O127" s="179"/>
      <c r="P127" s="181"/>
    </row>
    <row r="128" spans="1:17" x14ac:dyDescent="0.35">
      <c r="K128" s="179"/>
      <c r="L128" s="180"/>
      <c r="M128" s="180"/>
      <c r="N128" s="180"/>
      <c r="O128" s="179"/>
      <c r="P128" s="181"/>
    </row>
    <row r="129" spans="9:16" x14ac:dyDescent="0.35">
      <c r="K129" s="179"/>
      <c r="L129" s="180"/>
      <c r="M129" s="180"/>
      <c r="N129" s="180"/>
      <c r="O129" s="179"/>
      <c r="P129" s="181"/>
    </row>
    <row r="130" spans="9:16" x14ac:dyDescent="0.35">
      <c r="K130" s="179"/>
      <c r="L130" s="180"/>
      <c r="M130" s="180"/>
      <c r="N130" s="180"/>
      <c r="O130" s="179"/>
      <c r="P130" s="181"/>
    </row>
    <row r="131" spans="9:16" x14ac:dyDescent="0.35">
      <c r="K131" s="179"/>
      <c r="L131" s="180"/>
      <c r="M131" s="180"/>
      <c r="N131" s="180"/>
      <c r="O131" s="179"/>
      <c r="P131" s="181"/>
    </row>
    <row r="132" spans="9:16" x14ac:dyDescent="0.35">
      <c r="J132" s="200"/>
      <c r="K132" s="179"/>
      <c r="L132" s="180"/>
      <c r="M132" s="180"/>
      <c r="N132" s="180"/>
      <c r="O132" s="179"/>
      <c r="P132" s="181"/>
    </row>
    <row r="133" spans="9:16" x14ac:dyDescent="0.35">
      <c r="J133" s="200"/>
      <c r="K133" s="179"/>
      <c r="L133" s="180"/>
      <c r="M133" s="180"/>
      <c r="N133" s="180"/>
      <c r="O133" s="179"/>
      <c r="P133" s="181"/>
    </row>
    <row r="134" spans="9:16" x14ac:dyDescent="0.35">
      <c r="J134" s="200"/>
      <c r="K134" s="179"/>
      <c r="L134" s="180"/>
      <c r="M134" s="180"/>
      <c r="N134" s="180"/>
      <c r="O134" s="179"/>
      <c r="P134" s="181"/>
    </row>
    <row r="135" spans="9:16" x14ac:dyDescent="0.35">
      <c r="J135" s="200"/>
      <c r="K135" s="179"/>
      <c r="L135" s="180"/>
      <c r="M135" s="180"/>
      <c r="N135" s="180"/>
      <c r="O135" s="179"/>
      <c r="P135" s="181"/>
    </row>
    <row r="136" spans="9:16" x14ac:dyDescent="0.35">
      <c r="J136" s="200"/>
      <c r="K136" s="179"/>
      <c r="L136" s="180"/>
      <c r="M136" s="180"/>
      <c r="N136" s="180"/>
      <c r="O136" s="179"/>
      <c r="P136" s="181"/>
    </row>
    <row r="137" spans="9:16" x14ac:dyDescent="0.35">
      <c r="J137" s="200"/>
      <c r="K137" s="179"/>
      <c r="L137" s="180"/>
      <c r="M137" s="180"/>
      <c r="N137" s="180"/>
      <c r="O137" s="179"/>
      <c r="P137" s="181"/>
    </row>
    <row r="138" spans="9:16" x14ac:dyDescent="0.35">
      <c r="J138" s="200"/>
      <c r="K138" s="179"/>
      <c r="L138" s="180"/>
      <c r="M138" s="180"/>
      <c r="N138" s="180"/>
      <c r="O138" s="179"/>
      <c r="P138" s="181"/>
    </row>
    <row r="139" spans="9:16" x14ac:dyDescent="0.35">
      <c r="J139" s="200"/>
      <c r="K139" s="179"/>
      <c r="L139" s="180"/>
      <c r="M139" s="180"/>
      <c r="N139" s="180"/>
      <c r="O139" s="179"/>
      <c r="P139" s="181"/>
    </row>
    <row r="140" spans="9:16" x14ac:dyDescent="0.35">
      <c r="J140" s="200"/>
      <c r="K140" s="179"/>
      <c r="L140" s="180"/>
      <c r="M140" s="180"/>
      <c r="N140" s="180"/>
      <c r="O140" s="179"/>
      <c r="P140" s="181"/>
    </row>
    <row r="141" spans="9:16" x14ac:dyDescent="0.35">
      <c r="J141" s="200"/>
      <c r="K141" s="179"/>
      <c r="L141" s="180"/>
      <c r="M141" s="180"/>
      <c r="N141" s="180"/>
      <c r="O141" s="179"/>
      <c r="P141" s="181"/>
    </row>
    <row r="142" spans="9:16" x14ac:dyDescent="0.35">
      <c r="I142" s="180"/>
      <c r="J142" s="200"/>
      <c r="K142" s="179"/>
      <c r="L142" s="180"/>
      <c r="M142" s="180"/>
      <c r="N142" s="180"/>
      <c r="O142" s="179"/>
      <c r="P142" s="181"/>
    </row>
    <row r="143" spans="9:16" x14ac:dyDescent="0.35">
      <c r="I143" s="180"/>
      <c r="J143" s="200"/>
      <c r="K143" s="179"/>
      <c r="L143" s="180"/>
      <c r="M143" s="180"/>
      <c r="N143" s="180"/>
      <c r="O143" s="179"/>
      <c r="P143" s="181"/>
    </row>
    <row r="144" spans="9:16" x14ac:dyDescent="0.35">
      <c r="I144" s="180"/>
      <c r="J144" s="200"/>
      <c r="K144" s="179"/>
      <c r="L144" s="180"/>
      <c r="M144" s="180"/>
      <c r="N144" s="180"/>
      <c r="O144" s="179"/>
      <c r="P144" s="181"/>
    </row>
    <row r="145" spans="9:16" x14ac:dyDescent="0.35">
      <c r="I145" s="180"/>
      <c r="J145" s="200"/>
      <c r="K145" s="179"/>
      <c r="L145" s="180"/>
      <c r="M145" s="180"/>
      <c r="N145" s="180"/>
      <c r="O145" s="179"/>
      <c r="P145" s="181"/>
    </row>
    <row r="146" spans="9:16" x14ac:dyDescent="0.35">
      <c r="I146" s="180"/>
      <c r="J146" s="200"/>
      <c r="K146" s="179"/>
      <c r="L146" s="180"/>
      <c r="M146" s="180"/>
      <c r="N146" s="180"/>
      <c r="O146" s="179"/>
      <c r="P146" s="181"/>
    </row>
    <row r="147" spans="9:16" x14ac:dyDescent="0.35">
      <c r="I147" s="180"/>
      <c r="J147" s="200"/>
      <c r="K147" s="179"/>
      <c r="L147" s="180"/>
      <c r="M147" s="180"/>
      <c r="N147" s="180"/>
      <c r="O147" s="179"/>
      <c r="P147" s="181"/>
    </row>
    <row r="148" spans="9:16" x14ac:dyDescent="0.35">
      <c r="I148" s="180"/>
      <c r="J148" s="200"/>
      <c r="K148" s="179"/>
      <c r="L148" s="180"/>
      <c r="M148" s="180"/>
      <c r="N148" s="180"/>
      <c r="O148" s="179"/>
      <c r="P148" s="181"/>
    </row>
    <row r="149" spans="9:16" x14ac:dyDescent="0.35">
      <c r="I149" s="180"/>
      <c r="J149" s="200"/>
      <c r="K149" s="179"/>
      <c r="L149" s="180"/>
      <c r="M149" s="180"/>
      <c r="N149" s="180"/>
      <c r="O149" s="179"/>
      <c r="P149" s="181"/>
    </row>
    <row r="150" spans="9:16" x14ac:dyDescent="0.35">
      <c r="I150" s="180"/>
      <c r="J150" s="200"/>
      <c r="K150" s="179"/>
      <c r="L150" s="180"/>
      <c r="M150" s="180"/>
      <c r="N150" s="180"/>
      <c r="O150" s="179"/>
      <c r="P150" s="181"/>
    </row>
    <row r="151" spans="9:16" x14ac:dyDescent="0.35">
      <c r="I151" s="180"/>
      <c r="J151" s="200"/>
      <c r="K151" s="179"/>
      <c r="L151" s="180"/>
      <c r="M151" s="180"/>
      <c r="N151" s="180"/>
      <c r="O151" s="179"/>
      <c r="P151" s="181"/>
    </row>
    <row r="152" spans="9:16" x14ac:dyDescent="0.35">
      <c r="I152" s="180"/>
      <c r="J152" s="200"/>
      <c r="K152" s="179"/>
      <c r="L152" s="180"/>
      <c r="M152" s="180"/>
      <c r="N152" s="180"/>
      <c r="O152" s="179"/>
      <c r="P152" s="181"/>
    </row>
    <row r="153" spans="9:16" x14ac:dyDescent="0.35">
      <c r="I153" s="180"/>
      <c r="J153" s="200"/>
      <c r="K153" s="179"/>
      <c r="L153" s="180"/>
      <c r="M153" s="180"/>
      <c r="N153" s="180"/>
      <c r="O153" s="179"/>
      <c r="P153" s="181"/>
    </row>
    <row r="154" spans="9:16" x14ac:dyDescent="0.35">
      <c r="I154" s="180"/>
      <c r="J154" s="200"/>
      <c r="K154" s="179"/>
      <c r="L154" s="180"/>
      <c r="M154" s="180"/>
      <c r="N154" s="180"/>
      <c r="O154" s="179"/>
      <c r="P154" s="181"/>
    </row>
    <row r="155" spans="9:16" x14ac:dyDescent="0.35">
      <c r="I155" s="180"/>
      <c r="J155" s="200"/>
      <c r="K155" s="179"/>
      <c r="L155" s="180"/>
      <c r="M155" s="180"/>
      <c r="N155" s="180"/>
      <c r="O155" s="179"/>
      <c r="P155" s="181"/>
    </row>
    <row r="156" spans="9:16" x14ac:dyDescent="0.35">
      <c r="I156" s="180"/>
      <c r="J156" s="200"/>
      <c r="K156" s="179"/>
      <c r="L156" s="180"/>
      <c r="M156" s="180"/>
      <c r="N156" s="180"/>
      <c r="O156" s="179"/>
      <c r="P156" s="181"/>
    </row>
    <row r="157" spans="9:16" x14ac:dyDescent="0.35">
      <c r="I157" s="180"/>
      <c r="J157" s="200"/>
      <c r="K157" s="179"/>
      <c r="L157" s="180"/>
      <c r="M157" s="180"/>
      <c r="N157" s="180"/>
      <c r="O157" s="179"/>
      <c r="P157" s="181"/>
    </row>
    <row r="158" spans="9:16" x14ac:dyDescent="0.35">
      <c r="I158" s="180"/>
      <c r="J158" s="200"/>
      <c r="K158" s="179"/>
      <c r="L158" s="180"/>
      <c r="M158" s="180"/>
      <c r="N158" s="180"/>
      <c r="O158" s="179"/>
      <c r="P158" s="181"/>
    </row>
    <row r="159" spans="9:16" x14ac:dyDescent="0.35">
      <c r="I159" s="180"/>
      <c r="J159" s="200"/>
      <c r="K159" s="179"/>
      <c r="L159" s="180"/>
      <c r="M159" s="180"/>
      <c r="N159" s="180"/>
      <c r="O159" s="179"/>
      <c r="P159" s="181"/>
    </row>
    <row r="160" spans="9:16" x14ac:dyDescent="0.35">
      <c r="I160" s="180"/>
      <c r="J160" s="200"/>
      <c r="K160" s="179"/>
      <c r="L160" s="180"/>
      <c r="M160" s="180"/>
      <c r="N160" s="180"/>
      <c r="O160" s="179"/>
      <c r="P160" s="181"/>
    </row>
    <row r="161" spans="9:16" x14ac:dyDescent="0.35">
      <c r="I161" s="180"/>
      <c r="J161" s="200"/>
      <c r="K161" s="179"/>
      <c r="L161" s="180"/>
      <c r="M161" s="180"/>
      <c r="N161" s="180"/>
      <c r="O161" s="179"/>
      <c r="P161" s="181"/>
    </row>
    <row r="162" spans="9:16" x14ac:dyDescent="0.35">
      <c r="I162" s="180"/>
      <c r="J162" s="200"/>
      <c r="L162" s="180"/>
      <c r="M162" s="180"/>
      <c r="N162" s="180"/>
      <c r="O162" s="179"/>
      <c r="P162" s="181"/>
    </row>
    <row r="163" spans="9:16" x14ac:dyDescent="0.35">
      <c r="I163" s="180"/>
      <c r="J163" s="200"/>
      <c r="O163" s="179"/>
      <c r="P163" s="181"/>
    </row>
    <row r="164" spans="9:16" x14ac:dyDescent="0.35">
      <c r="I164" s="180"/>
      <c r="J164" s="200"/>
    </row>
    <row r="165" spans="9:16" x14ac:dyDescent="0.35">
      <c r="I165" s="180"/>
      <c r="J165" s="200"/>
    </row>
    <row r="166" spans="9:16" x14ac:dyDescent="0.35">
      <c r="I166" s="180"/>
      <c r="J166" s="200"/>
      <c r="K166" s="181"/>
      <c r="L166" s="181"/>
      <c r="M166" s="181"/>
      <c r="N166" s="181"/>
      <c r="O166" s="181"/>
      <c r="P166" s="181"/>
    </row>
    <row r="167" spans="9:16" x14ac:dyDescent="0.35">
      <c r="I167" s="180"/>
      <c r="J167" s="200"/>
      <c r="K167" s="181"/>
      <c r="L167" s="181"/>
      <c r="M167" s="181"/>
      <c r="N167" s="181"/>
      <c r="O167" s="181"/>
      <c r="P167" s="181"/>
    </row>
    <row r="168" spans="9:16" x14ac:dyDescent="0.35">
      <c r="I168" s="180"/>
      <c r="J168" s="200"/>
      <c r="K168" s="181"/>
      <c r="L168" s="181"/>
      <c r="M168" s="181"/>
      <c r="N168" s="181"/>
      <c r="O168" s="181"/>
      <c r="P168" s="181"/>
    </row>
    <row r="169" spans="9:16" x14ac:dyDescent="0.35">
      <c r="I169" s="180"/>
      <c r="J169" s="200"/>
      <c r="K169" s="181"/>
      <c r="L169" s="181"/>
      <c r="M169" s="181"/>
      <c r="N169" s="181"/>
      <c r="O169" s="181"/>
      <c r="P169" s="181"/>
    </row>
    <row r="170" spans="9:16" x14ac:dyDescent="0.35">
      <c r="I170" s="180"/>
      <c r="J170" s="200"/>
      <c r="K170" s="181"/>
      <c r="L170" s="181"/>
      <c r="M170" s="181"/>
      <c r="N170" s="181"/>
      <c r="O170" s="181"/>
      <c r="P170" s="181"/>
    </row>
    <row r="171" spans="9:16" x14ac:dyDescent="0.35">
      <c r="I171" s="180"/>
      <c r="J171" s="200"/>
      <c r="K171" s="181"/>
      <c r="L171" s="181"/>
      <c r="M171" s="181"/>
      <c r="N171" s="181"/>
      <c r="O171" s="181"/>
      <c r="P171" s="181"/>
    </row>
    <row r="172" spans="9:16" x14ac:dyDescent="0.35">
      <c r="I172" s="180"/>
      <c r="K172" s="181"/>
      <c r="L172" s="181"/>
      <c r="M172" s="181"/>
      <c r="N172" s="181"/>
      <c r="O172" s="181"/>
      <c r="P172" s="181"/>
    </row>
  </sheetData>
  <mergeCells count="27">
    <mergeCell ref="A113:B113"/>
    <mergeCell ref="A114:B114"/>
    <mergeCell ref="A109:B109"/>
    <mergeCell ref="A110:B110"/>
    <mergeCell ref="A111:B111"/>
    <mergeCell ref="A112:B112"/>
    <mergeCell ref="A104:B104"/>
    <mergeCell ref="A105:B105"/>
    <mergeCell ref="A106:B106"/>
    <mergeCell ref="A107:B107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:I1"/>
    <mergeCell ref="A92:B92"/>
    <mergeCell ref="A93:B93"/>
    <mergeCell ref="A15:B15"/>
    <mergeCell ref="A49:I49"/>
    <mergeCell ref="A2:B2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8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3"/>
  <sheetViews>
    <sheetView view="pageBreakPreview" zoomScaleNormal="100" zoomScaleSheetLayoutView="100" workbookViewId="0">
      <selection activeCell="F48" sqref="F48"/>
    </sheetView>
  </sheetViews>
  <sheetFormatPr defaultRowHeight="15" x14ac:dyDescent="0.3"/>
  <cols>
    <col min="1" max="1" width="90.7109375" style="25" customWidth="1"/>
    <col min="2" max="3" width="25.7109375" style="25" customWidth="1"/>
    <col min="4" max="4" width="9.140625" style="25"/>
    <col min="5" max="6" width="9.28515625" style="25" bestFit="1" customWidth="1"/>
    <col min="7" max="7" width="9.140625" style="25"/>
    <col min="8" max="8" width="11.140625" style="25" bestFit="1" customWidth="1"/>
    <col min="9" max="16384" width="9.140625" style="25"/>
  </cols>
  <sheetData>
    <row r="1" spans="1:10" ht="99.95" customHeight="1" x14ac:dyDescent="0.6">
      <c r="A1" s="254"/>
      <c r="B1" s="61"/>
      <c r="C1" s="61"/>
      <c r="D1" s="56"/>
      <c r="E1" s="56"/>
    </row>
    <row r="2" spans="1:10" ht="22.5" x14ac:dyDescent="0.45">
      <c r="A2" s="57"/>
      <c r="B2" s="57"/>
      <c r="C2" s="57"/>
      <c r="D2" s="57"/>
      <c r="E2" s="57"/>
    </row>
    <row r="3" spans="1:10" ht="80.099999999999994" customHeight="1" x14ac:dyDescent="0.3">
      <c r="A3" s="255" t="s">
        <v>506</v>
      </c>
      <c r="B3" s="256" t="s">
        <v>507</v>
      </c>
      <c r="C3" s="256" t="s">
        <v>508</v>
      </c>
    </row>
    <row r="4" spans="1:10" x14ac:dyDescent="0.3">
      <c r="A4" s="257" t="s">
        <v>246</v>
      </c>
      <c r="B4" s="258">
        <v>45260057.399999999</v>
      </c>
      <c r="C4" s="259">
        <v>0.53390000000000004</v>
      </c>
    </row>
    <row r="5" spans="1:10" x14ac:dyDescent="0.3">
      <c r="A5" s="260" t="s">
        <v>250</v>
      </c>
      <c r="B5" s="261">
        <v>10702415.720000001</v>
      </c>
      <c r="C5" s="262">
        <v>0.12620000000000001</v>
      </c>
    </row>
    <row r="6" spans="1:10" x14ac:dyDescent="0.3">
      <c r="A6" s="263" t="s">
        <v>332</v>
      </c>
      <c r="B6" s="264">
        <v>5302588.32</v>
      </c>
      <c r="C6" s="265">
        <v>6.25E-2</v>
      </c>
    </row>
    <row r="7" spans="1:10" x14ac:dyDescent="0.3">
      <c r="A7" s="260" t="s">
        <v>248</v>
      </c>
      <c r="B7" s="261">
        <v>4879786.6900000004</v>
      </c>
      <c r="C7" s="262">
        <v>5.7599999999999998E-2</v>
      </c>
    </row>
    <row r="8" spans="1:10" x14ac:dyDescent="0.3">
      <c r="A8" s="263" t="s">
        <v>247</v>
      </c>
      <c r="B8" s="264">
        <v>4037998.72</v>
      </c>
      <c r="C8" s="265">
        <v>4.7600000000000003E-2</v>
      </c>
    </row>
    <row r="9" spans="1:10" x14ac:dyDescent="0.3">
      <c r="A9" s="266" t="s">
        <v>257</v>
      </c>
      <c r="B9" s="261">
        <v>3416519.15</v>
      </c>
      <c r="C9" s="262">
        <v>4.0300000000000002E-2</v>
      </c>
    </row>
    <row r="10" spans="1:10" x14ac:dyDescent="0.3">
      <c r="A10" s="263" t="s">
        <v>249</v>
      </c>
      <c r="B10" s="264">
        <v>3122855.96</v>
      </c>
      <c r="C10" s="265">
        <v>3.6799999999999999E-2</v>
      </c>
    </row>
    <row r="11" spans="1:10" x14ac:dyDescent="0.3">
      <c r="A11" s="266" t="s">
        <v>352</v>
      </c>
      <c r="B11" s="261">
        <v>1982829.58</v>
      </c>
      <c r="C11" s="262">
        <v>2.3400000000000001E-2</v>
      </c>
    </row>
    <row r="12" spans="1:10" x14ac:dyDescent="0.3">
      <c r="A12" s="263" t="s">
        <v>399</v>
      </c>
      <c r="B12" s="264">
        <v>1639148.67</v>
      </c>
      <c r="C12" s="265">
        <v>1.9300000000000001E-2</v>
      </c>
      <c r="E12" s="58"/>
      <c r="F12" s="58"/>
      <c r="G12" s="58"/>
      <c r="H12" s="58"/>
      <c r="I12" s="58"/>
      <c r="J12" s="58"/>
    </row>
    <row r="13" spans="1:10" x14ac:dyDescent="0.3">
      <c r="A13" s="260" t="s">
        <v>333</v>
      </c>
      <c r="B13" s="261">
        <v>1590608.71</v>
      </c>
      <c r="C13" s="262">
        <v>1.8800000000000001E-2</v>
      </c>
      <c r="E13" s="58"/>
      <c r="F13" s="58"/>
      <c r="G13" s="58"/>
      <c r="H13" s="58"/>
      <c r="I13" s="58"/>
      <c r="J13" s="58"/>
    </row>
    <row r="14" spans="1:10" ht="30" x14ac:dyDescent="0.3">
      <c r="A14" s="267" t="s">
        <v>509</v>
      </c>
      <c r="B14" s="268">
        <v>2839471.44</v>
      </c>
      <c r="C14" s="269">
        <v>3.3599999999999998E-2</v>
      </c>
      <c r="E14" s="58"/>
      <c r="F14" s="58"/>
      <c r="G14" s="58"/>
      <c r="H14" s="58"/>
      <c r="I14" s="58"/>
      <c r="J14" s="58"/>
    </row>
    <row r="15" spans="1:10" ht="30" x14ac:dyDescent="0.3">
      <c r="A15" s="270" t="s">
        <v>510</v>
      </c>
      <c r="B15" s="271">
        <f>SUM(B4:B14)</f>
        <v>84774280.359999985</v>
      </c>
      <c r="C15" s="272">
        <v>1</v>
      </c>
      <c r="E15" s="58"/>
      <c r="F15" s="58"/>
      <c r="G15" s="58"/>
      <c r="H15" s="58"/>
      <c r="I15" s="58"/>
      <c r="J15" s="58"/>
    </row>
    <row r="16" spans="1:10" ht="18" x14ac:dyDescent="0.35">
      <c r="A16" s="130"/>
      <c r="B16" s="205">
        <f>B15/2-'1. stran,1 page'!F11</f>
        <v>0</v>
      </c>
      <c r="C16" s="130"/>
      <c r="E16" s="58"/>
      <c r="F16" s="58"/>
      <c r="G16" s="58"/>
      <c r="H16" s="58"/>
      <c r="I16" s="58"/>
      <c r="J16" s="58"/>
    </row>
    <row r="17" spans="2:10" x14ac:dyDescent="0.3">
      <c r="B17" s="55"/>
      <c r="E17" s="59"/>
      <c r="F17" s="58"/>
      <c r="G17" s="58"/>
      <c r="H17" s="60"/>
      <c r="I17" s="58"/>
      <c r="J17" s="58"/>
    </row>
    <row r="18" spans="2:10" x14ac:dyDescent="0.3">
      <c r="B18" s="55"/>
      <c r="E18" s="58"/>
      <c r="F18" s="59"/>
      <c r="G18" s="58"/>
      <c r="H18" s="58"/>
      <c r="I18" s="58"/>
      <c r="J18" s="58"/>
    </row>
    <row r="19" spans="2:10" x14ac:dyDescent="0.3">
      <c r="E19" s="58"/>
      <c r="F19" s="58"/>
      <c r="G19" s="58"/>
      <c r="H19" s="58"/>
      <c r="I19" s="58"/>
      <c r="J19" s="58"/>
    </row>
    <row r="20" spans="2:10" x14ac:dyDescent="0.3">
      <c r="E20" s="58"/>
      <c r="F20" s="58"/>
      <c r="G20" s="58"/>
      <c r="H20" s="58"/>
      <c r="I20" s="58"/>
      <c r="J20" s="58"/>
    </row>
    <row r="21" spans="2:10" x14ac:dyDescent="0.3">
      <c r="E21" s="58"/>
      <c r="F21" s="58"/>
      <c r="G21" s="58"/>
      <c r="H21" s="58"/>
      <c r="I21" s="58"/>
      <c r="J21" s="58"/>
    </row>
    <row r="22" spans="2:10" x14ac:dyDescent="0.3">
      <c r="E22" s="58"/>
      <c r="F22" s="58"/>
      <c r="G22" s="58"/>
      <c r="H22" s="58"/>
      <c r="I22" s="58"/>
      <c r="J22" s="58"/>
    </row>
    <row r="23" spans="2:10" x14ac:dyDescent="0.3">
      <c r="E23" s="58"/>
      <c r="F23" s="58"/>
      <c r="G23" s="58"/>
      <c r="H23" s="58"/>
      <c r="I23" s="58"/>
      <c r="J23" s="58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9"/>
  <sheetViews>
    <sheetView view="pageBreakPreview" zoomScale="90" zoomScaleNormal="90" zoomScaleSheetLayoutView="90" workbookViewId="0">
      <selection activeCell="F48" sqref="F48"/>
    </sheetView>
  </sheetViews>
  <sheetFormatPr defaultRowHeight="18" x14ac:dyDescent="0.35"/>
  <cols>
    <col min="1" max="1" width="95.140625" style="223" customWidth="1"/>
    <col min="2" max="4" width="20.7109375" style="223" customWidth="1"/>
    <col min="5" max="5" width="20.7109375" style="224" customWidth="1"/>
    <col min="6" max="16384" width="9.140625" style="130"/>
  </cols>
  <sheetData>
    <row r="1" spans="1:7" ht="99.95" customHeight="1" x14ac:dyDescent="0.35">
      <c r="A1" s="316"/>
      <c r="B1" s="317"/>
      <c r="C1" s="317"/>
      <c r="D1" s="317"/>
      <c r="E1" s="317"/>
      <c r="F1" s="206"/>
      <c r="G1" s="207"/>
    </row>
    <row r="2" spans="1:7" x14ac:dyDescent="0.35">
      <c r="A2" s="208"/>
      <c r="B2" s="209"/>
      <c r="C2" s="209"/>
      <c r="D2" s="209"/>
      <c r="E2" s="210"/>
      <c r="F2" s="211"/>
      <c r="G2" s="207"/>
    </row>
    <row r="3" spans="1:7" ht="50.1" customHeight="1" x14ac:dyDescent="0.35">
      <c r="A3" s="295" t="s">
        <v>511</v>
      </c>
      <c r="B3" s="295"/>
      <c r="C3" s="295"/>
      <c r="D3" s="295"/>
      <c r="E3" s="295"/>
      <c r="F3" s="207"/>
      <c r="G3" s="212"/>
    </row>
    <row r="4" spans="1:7" ht="60" customHeight="1" x14ac:dyDescent="0.35">
      <c r="A4" s="213" t="s">
        <v>512</v>
      </c>
      <c r="B4" s="201" t="s">
        <v>513</v>
      </c>
      <c r="C4" s="201" t="s">
        <v>514</v>
      </c>
      <c r="D4" s="201" t="s">
        <v>515</v>
      </c>
      <c r="E4" s="214" t="s">
        <v>516</v>
      </c>
      <c r="F4" s="207"/>
      <c r="G4" s="207"/>
    </row>
    <row r="5" spans="1:7" x14ac:dyDescent="0.35">
      <c r="A5" s="215" t="s">
        <v>308</v>
      </c>
      <c r="B5" s="216" t="s">
        <v>309</v>
      </c>
      <c r="C5" s="217" t="s">
        <v>334</v>
      </c>
      <c r="D5" s="217" t="s">
        <v>335</v>
      </c>
      <c r="E5" s="218">
        <v>42760</v>
      </c>
      <c r="F5" s="207"/>
      <c r="G5" s="207"/>
    </row>
    <row r="6" spans="1:7" ht="36" x14ac:dyDescent="0.35">
      <c r="A6" s="219" t="s">
        <v>342</v>
      </c>
      <c r="B6" s="220" t="s">
        <v>343</v>
      </c>
      <c r="C6" s="221" t="s">
        <v>345</v>
      </c>
      <c r="D6" s="221" t="s">
        <v>335</v>
      </c>
      <c r="E6" s="222">
        <v>42767</v>
      </c>
      <c r="F6" s="207"/>
      <c r="G6" s="207"/>
    </row>
    <row r="7" spans="1:7" x14ac:dyDescent="0.35">
      <c r="A7" s="215" t="s">
        <v>392</v>
      </c>
      <c r="B7" s="216" t="s">
        <v>393</v>
      </c>
      <c r="C7" s="217" t="s">
        <v>334</v>
      </c>
      <c r="D7" s="217" t="s">
        <v>335</v>
      </c>
      <c r="E7" s="218">
        <v>42919</v>
      </c>
      <c r="F7" s="207"/>
      <c r="G7" s="207"/>
    </row>
    <row r="8" spans="1:7" ht="36" x14ac:dyDescent="0.35">
      <c r="A8" s="219" t="s">
        <v>396</v>
      </c>
      <c r="B8" s="220" t="s">
        <v>397</v>
      </c>
      <c r="C8" s="221" t="s">
        <v>345</v>
      </c>
      <c r="D8" s="221" t="s">
        <v>335</v>
      </c>
      <c r="E8" s="222">
        <v>42922</v>
      </c>
      <c r="F8" s="207"/>
      <c r="G8" s="207"/>
    </row>
    <row r="9" spans="1:7" x14ac:dyDescent="0.35">
      <c r="A9" s="215" t="s">
        <v>503</v>
      </c>
      <c r="B9" s="216" t="s">
        <v>504</v>
      </c>
      <c r="C9" s="217" t="s">
        <v>334</v>
      </c>
      <c r="D9" s="217" t="s">
        <v>335</v>
      </c>
      <c r="E9" s="218">
        <v>42972</v>
      </c>
      <c r="F9" s="207"/>
      <c r="G9" s="207"/>
    </row>
    <row r="10" spans="1:7" s="247" customFormat="1" x14ac:dyDescent="0.35">
      <c r="A10" s="273"/>
      <c r="B10" s="274"/>
      <c r="C10" s="275"/>
      <c r="D10" s="275"/>
      <c r="E10" s="276"/>
      <c r="F10" s="246"/>
    </row>
    <row r="11" spans="1:7" ht="50.1" customHeight="1" x14ac:dyDescent="0.35">
      <c r="A11" s="295" t="s">
        <v>517</v>
      </c>
      <c r="B11" s="295"/>
      <c r="C11" s="295"/>
      <c r="D11" s="295"/>
      <c r="E11" s="295"/>
      <c r="F11" s="207"/>
      <c r="G11" s="207"/>
    </row>
    <row r="12" spans="1:7" ht="60" customHeight="1" x14ac:dyDescent="0.35">
      <c r="A12" s="213" t="s">
        <v>512</v>
      </c>
      <c r="B12" s="201" t="s">
        <v>513</v>
      </c>
      <c r="C12" s="201" t="s">
        <v>514</v>
      </c>
      <c r="D12" s="201" t="s">
        <v>515</v>
      </c>
      <c r="E12" s="214" t="s">
        <v>518</v>
      </c>
      <c r="F12" s="207"/>
      <c r="G12" s="225"/>
    </row>
    <row r="13" spans="1:7" x14ac:dyDescent="0.35">
      <c r="A13" s="215" t="s">
        <v>226</v>
      </c>
      <c r="B13" s="216" t="s">
        <v>227</v>
      </c>
      <c r="C13" s="217" t="s">
        <v>334</v>
      </c>
      <c r="D13" s="217" t="s">
        <v>335</v>
      </c>
      <c r="E13" s="218">
        <v>42811</v>
      </c>
      <c r="F13" s="207"/>
      <c r="G13" s="225"/>
    </row>
    <row r="14" spans="1:7" x14ac:dyDescent="0.35">
      <c r="A14" s="219" t="s">
        <v>183</v>
      </c>
      <c r="B14" s="220" t="s">
        <v>184</v>
      </c>
      <c r="C14" s="221" t="s">
        <v>334</v>
      </c>
      <c r="D14" s="221" t="s">
        <v>335</v>
      </c>
      <c r="E14" s="222">
        <v>42836</v>
      </c>
      <c r="F14" s="207"/>
      <c r="G14" s="225"/>
    </row>
    <row r="15" spans="1:7" ht="36" x14ac:dyDescent="0.35">
      <c r="A15" s="226" t="s">
        <v>124</v>
      </c>
      <c r="B15" s="227" t="s">
        <v>125</v>
      </c>
      <c r="C15" s="228" t="s">
        <v>353</v>
      </c>
      <c r="D15" s="228" t="s">
        <v>354</v>
      </c>
      <c r="E15" s="229">
        <v>42830</v>
      </c>
      <c r="F15" s="207"/>
    </row>
    <row r="16" spans="1:7" ht="36" x14ac:dyDescent="0.35">
      <c r="A16" s="219" t="s">
        <v>298</v>
      </c>
      <c r="B16" s="220" t="s">
        <v>323</v>
      </c>
      <c r="C16" s="221" t="s">
        <v>345</v>
      </c>
      <c r="D16" s="221" t="s">
        <v>335</v>
      </c>
      <c r="E16" s="222">
        <v>42884</v>
      </c>
      <c r="F16" s="207"/>
    </row>
    <row r="17" spans="1:6" ht="36" x14ac:dyDescent="0.35">
      <c r="A17" s="215" t="s">
        <v>165</v>
      </c>
      <c r="B17" s="216" t="s">
        <v>166</v>
      </c>
      <c r="C17" s="217" t="s">
        <v>353</v>
      </c>
      <c r="D17" s="217" t="s">
        <v>354</v>
      </c>
      <c r="E17" s="218">
        <v>42912</v>
      </c>
      <c r="F17" s="207"/>
    </row>
    <row r="18" spans="1:6" ht="36" x14ac:dyDescent="0.35">
      <c r="A18" s="219" t="s">
        <v>324</v>
      </c>
      <c r="B18" s="220" t="s">
        <v>325</v>
      </c>
      <c r="C18" s="221" t="s">
        <v>345</v>
      </c>
      <c r="D18" s="221" t="s">
        <v>335</v>
      </c>
      <c r="E18" s="222">
        <v>42914</v>
      </c>
      <c r="F18" s="207"/>
    </row>
    <row r="19" spans="1:6" ht="36" x14ac:dyDescent="0.35">
      <c r="A19" s="215" t="s">
        <v>171</v>
      </c>
      <c r="B19" s="216" t="s">
        <v>172</v>
      </c>
      <c r="C19" s="217" t="s">
        <v>353</v>
      </c>
      <c r="D19" s="217" t="s">
        <v>354</v>
      </c>
      <c r="E19" s="218">
        <v>42934</v>
      </c>
      <c r="F19" s="207"/>
    </row>
    <row r="20" spans="1:6" x14ac:dyDescent="0.35">
      <c r="A20" s="194"/>
      <c r="B20" s="230"/>
      <c r="C20" s="230"/>
      <c r="D20" s="230"/>
      <c r="E20" s="231"/>
      <c r="F20" s="207"/>
    </row>
    <row r="21" spans="1:6" ht="50.1" customHeight="1" x14ac:dyDescent="0.35">
      <c r="A21" s="295" t="s">
        <v>519</v>
      </c>
      <c r="B21" s="295"/>
      <c r="C21" s="295"/>
      <c r="D21" s="295"/>
      <c r="E21" s="295"/>
      <c r="F21" s="207"/>
    </row>
    <row r="22" spans="1:6" ht="60" customHeight="1" x14ac:dyDescent="0.35">
      <c r="A22" s="213" t="s">
        <v>512</v>
      </c>
      <c r="B22" s="201" t="s">
        <v>513</v>
      </c>
      <c r="C22" s="201" t="s">
        <v>514</v>
      </c>
      <c r="D22" s="201" t="s">
        <v>515</v>
      </c>
      <c r="E22" s="214" t="s">
        <v>520</v>
      </c>
      <c r="F22" s="207"/>
    </row>
    <row r="23" spans="1:6" x14ac:dyDescent="0.35">
      <c r="A23" s="104" t="s">
        <v>275</v>
      </c>
      <c r="B23" s="216" t="s">
        <v>276</v>
      </c>
      <c r="C23" s="217" t="s">
        <v>334</v>
      </c>
      <c r="D23" s="217" t="s">
        <v>335</v>
      </c>
      <c r="E23" s="218">
        <v>42760</v>
      </c>
      <c r="F23" s="207"/>
    </row>
    <row r="24" spans="1:6" x14ac:dyDescent="0.35">
      <c r="A24" s="108" t="s">
        <v>305</v>
      </c>
      <c r="B24" s="220" t="s">
        <v>306</v>
      </c>
      <c r="C24" s="221" t="s">
        <v>334</v>
      </c>
      <c r="D24" s="221" t="s">
        <v>335</v>
      </c>
      <c r="E24" s="222">
        <v>42803</v>
      </c>
      <c r="F24" s="207"/>
    </row>
    <row r="25" spans="1:6" x14ac:dyDescent="0.35">
      <c r="A25" s="104" t="s">
        <v>308</v>
      </c>
      <c r="B25" s="216" t="s">
        <v>309</v>
      </c>
      <c r="C25" s="217" t="s">
        <v>334</v>
      </c>
      <c r="D25" s="217" t="s">
        <v>335</v>
      </c>
      <c r="E25" s="218">
        <v>42803</v>
      </c>
      <c r="F25" s="207"/>
    </row>
    <row r="26" spans="1:6" x14ac:dyDescent="0.35">
      <c r="A26" s="108" t="s">
        <v>308</v>
      </c>
      <c r="B26" s="220" t="s">
        <v>309</v>
      </c>
      <c r="C26" s="221" t="s">
        <v>334</v>
      </c>
      <c r="D26" s="221" t="s">
        <v>335</v>
      </c>
      <c r="E26" s="222">
        <v>42879</v>
      </c>
      <c r="F26" s="207"/>
    </row>
    <row r="27" spans="1:6" x14ac:dyDescent="0.35">
      <c r="A27" s="104" t="s">
        <v>305</v>
      </c>
      <c r="B27" s="216" t="s">
        <v>306</v>
      </c>
      <c r="C27" s="217" t="s">
        <v>334</v>
      </c>
      <c r="D27" s="217" t="s">
        <v>335</v>
      </c>
      <c r="E27" s="218">
        <v>42879</v>
      </c>
      <c r="F27" s="207"/>
    </row>
    <row r="28" spans="1:6" ht="36" x14ac:dyDescent="0.35">
      <c r="A28" s="108" t="s">
        <v>159</v>
      </c>
      <c r="B28" s="220" t="s">
        <v>160</v>
      </c>
      <c r="C28" s="221" t="s">
        <v>353</v>
      </c>
      <c r="D28" s="221" t="s">
        <v>354</v>
      </c>
      <c r="E28" s="222">
        <v>42941</v>
      </c>
      <c r="F28" s="207"/>
    </row>
    <row r="29" spans="1:6" x14ac:dyDescent="0.35">
      <c r="A29" s="194"/>
      <c r="B29" s="230"/>
      <c r="C29" s="230"/>
      <c r="D29" s="230"/>
      <c r="E29" s="232"/>
    </row>
    <row r="30" spans="1:6" ht="50.1" customHeight="1" x14ac:dyDescent="0.35">
      <c r="A30" s="295" t="s">
        <v>521</v>
      </c>
      <c r="B30" s="295"/>
      <c r="C30" s="295"/>
      <c r="D30" s="295"/>
      <c r="E30" s="295"/>
      <c r="F30" s="207"/>
    </row>
    <row r="31" spans="1:6" ht="60" customHeight="1" x14ac:dyDescent="0.35">
      <c r="A31" s="213" t="s">
        <v>512</v>
      </c>
      <c r="B31" s="201" t="s">
        <v>513</v>
      </c>
      <c r="C31" s="201" t="s">
        <v>514</v>
      </c>
      <c r="D31" s="201" t="s">
        <v>515</v>
      </c>
      <c r="E31" s="214" t="s">
        <v>522</v>
      </c>
      <c r="F31" s="207"/>
    </row>
    <row r="32" spans="1:6" ht="36" x14ac:dyDescent="0.35">
      <c r="A32" s="104" t="s">
        <v>171</v>
      </c>
      <c r="B32" s="216" t="s">
        <v>172</v>
      </c>
      <c r="C32" s="217" t="s">
        <v>353</v>
      </c>
      <c r="D32" s="217" t="s">
        <v>354</v>
      </c>
      <c r="E32" s="218">
        <v>42797</v>
      </c>
      <c r="F32" s="207"/>
    </row>
    <row r="33" spans="1:6" ht="36" x14ac:dyDescent="0.35">
      <c r="A33" s="108" t="s">
        <v>124</v>
      </c>
      <c r="B33" s="220" t="s">
        <v>125</v>
      </c>
      <c r="C33" s="221" t="s">
        <v>353</v>
      </c>
      <c r="D33" s="221" t="s">
        <v>354</v>
      </c>
      <c r="E33" s="233">
        <v>42810</v>
      </c>
      <c r="F33" s="207"/>
    </row>
    <row r="34" spans="1:6" x14ac:dyDescent="0.35">
      <c r="A34" s="194"/>
      <c r="B34" s="230"/>
      <c r="C34" s="230"/>
      <c r="D34" s="230"/>
      <c r="E34" s="232"/>
    </row>
    <row r="35" spans="1:6" ht="50.1" customHeight="1" x14ac:dyDescent="0.35">
      <c r="A35" s="234" t="s">
        <v>523</v>
      </c>
      <c r="B35" s="209"/>
      <c r="C35" s="209"/>
      <c r="D35" s="209"/>
      <c r="E35" s="210"/>
      <c r="F35" s="211"/>
    </row>
    <row r="36" spans="1:6" ht="60" customHeight="1" x14ac:dyDescent="0.35">
      <c r="A36" s="213" t="s">
        <v>512</v>
      </c>
      <c r="B36" s="201" t="s">
        <v>513</v>
      </c>
      <c r="C36" s="201" t="s">
        <v>514</v>
      </c>
      <c r="D36" s="201" t="s">
        <v>515</v>
      </c>
      <c r="E36" s="214" t="s">
        <v>524</v>
      </c>
    </row>
    <row r="37" spans="1:6" x14ac:dyDescent="0.35">
      <c r="A37" s="104"/>
      <c r="B37" s="217"/>
      <c r="C37" s="217"/>
      <c r="D37" s="217"/>
      <c r="E37" s="235"/>
    </row>
    <row r="38" spans="1:6" x14ac:dyDescent="0.35">
      <c r="A38" s="108"/>
      <c r="B38" s="220"/>
      <c r="C38" s="221"/>
      <c r="D38" s="221"/>
      <c r="E38" s="233"/>
    </row>
    <row r="39" spans="1:6" x14ac:dyDescent="0.35">
      <c r="A39" s="194"/>
      <c r="B39" s="230"/>
      <c r="C39" s="230"/>
      <c r="D39" s="230"/>
      <c r="E39" s="232"/>
    </row>
    <row r="40" spans="1:6" x14ac:dyDescent="0.35">
      <c r="A40" s="236"/>
      <c r="B40" s="237"/>
      <c r="C40" s="237"/>
      <c r="D40" s="237"/>
      <c r="E40" s="238"/>
      <c r="F40" s="239"/>
    </row>
    <row r="41" spans="1:6" x14ac:dyDescent="0.35">
      <c r="A41" s="236"/>
      <c r="B41" s="237"/>
      <c r="C41" s="237"/>
      <c r="D41" s="240"/>
      <c r="E41" s="238"/>
      <c r="F41" s="239"/>
    </row>
    <row r="42" spans="1:6" x14ac:dyDescent="0.35">
      <c r="A42" s="241"/>
      <c r="B42" s="242"/>
      <c r="C42" s="242"/>
      <c r="D42" s="242"/>
      <c r="E42" s="238"/>
      <c r="F42" s="239"/>
    </row>
    <row r="43" spans="1:6" x14ac:dyDescent="0.35">
      <c r="A43" s="241"/>
      <c r="B43" s="242"/>
      <c r="C43" s="242"/>
      <c r="D43" s="242"/>
      <c r="E43" s="238"/>
      <c r="F43" s="239"/>
    </row>
    <row r="44" spans="1:6" x14ac:dyDescent="0.35">
      <c r="A44" s="241"/>
      <c r="B44" s="242"/>
      <c r="C44" s="242"/>
      <c r="D44" s="242"/>
      <c r="E44" s="238"/>
      <c r="F44" s="239"/>
    </row>
    <row r="45" spans="1:6" x14ac:dyDescent="0.35">
      <c r="A45" s="241"/>
      <c r="B45" s="242"/>
      <c r="C45" s="242"/>
      <c r="D45" s="242"/>
      <c r="E45" s="238"/>
      <c r="F45" s="239"/>
    </row>
    <row r="46" spans="1:6" x14ac:dyDescent="0.35">
      <c r="A46" s="241"/>
      <c r="B46" s="242"/>
      <c r="C46" s="242"/>
      <c r="D46" s="242"/>
      <c r="E46" s="238"/>
      <c r="F46" s="239"/>
    </row>
    <row r="47" spans="1:6" x14ac:dyDescent="0.35">
      <c r="A47" s="236"/>
      <c r="B47" s="237"/>
      <c r="C47" s="237"/>
      <c r="D47" s="237"/>
      <c r="E47" s="238"/>
      <c r="F47" s="239"/>
    </row>
    <row r="48" spans="1:6" x14ac:dyDescent="0.35">
      <c r="A48" s="243"/>
      <c r="B48" s="230"/>
      <c r="C48" s="230"/>
      <c r="D48" s="230"/>
      <c r="E48" s="238"/>
      <c r="F48" s="239"/>
    </row>
    <row r="49" spans="1:6" x14ac:dyDescent="0.35">
      <c r="A49" s="236"/>
      <c r="B49" s="237"/>
      <c r="C49" s="237"/>
      <c r="D49" s="237"/>
      <c r="E49" s="238"/>
      <c r="F49" s="239"/>
    </row>
    <row r="50" spans="1:6" x14ac:dyDescent="0.35">
      <c r="A50" s="236"/>
      <c r="B50" s="240"/>
      <c r="C50" s="240"/>
      <c r="D50" s="240"/>
      <c r="E50" s="238"/>
      <c r="F50" s="244"/>
    </row>
    <row r="51" spans="1:6" x14ac:dyDescent="0.35">
      <c r="A51" s="194"/>
      <c r="B51" s="245"/>
      <c r="C51" s="245"/>
      <c r="D51" s="245"/>
      <c r="E51" s="232"/>
      <c r="F51" s="232"/>
    </row>
    <row r="52" spans="1:6" x14ac:dyDescent="0.35">
      <c r="A52" s="194"/>
      <c r="B52" s="245"/>
      <c r="C52" s="245"/>
      <c r="D52" s="245"/>
      <c r="E52" s="232"/>
      <c r="F52" s="232"/>
    </row>
    <row r="53" spans="1:6" x14ac:dyDescent="0.35">
      <c r="A53" s="236"/>
      <c r="B53" s="237"/>
      <c r="C53" s="237"/>
      <c r="D53" s="237"/>
      <c r="E53" s="238"/>
      <c r="F53" s="239"/>
    </row>
    <row r="54" spans="1:6" x14ac:dyDescent="0.35">
      <c r="A54" s="236"/>
      <c r="B54" s="237"/>
      <c r="C54" s="237"/>
      <c r="D54" s="237"/>
      <c r="E54" s="238"/>
      <c r="F54" s="239"/>
    </row>
    <row r="55" spans="1:6" x14ac:dyDescent="0.35">
      <c r="A55" s="236"/>
      <c r="B55" s="237"/>
      <c r="C55" s="237"/>
      <c r="D55" s="237"/>
      <c r="E55" s="238"/>
      <c r="F55" s="239"/>
    </row>
    <row r="56" spans="1:6" x14ac:dyDescent="0.35">
      <c r="A56" s="236"/>
      <c r="B56" s="237"/>
      <c r="C56" s="237"/>
      <c r="D56" s="237"/>
      <c r="E56" s="238"/>
      <c r="F56" s="239"/>
    </row>
    <row r="57" spans="1:6" x14ac:dyDescent="0.35">
      <c r="A57" s="236"/>
      <c r="B57" s="237"/>
      <c r="C57" s="237"/>
      <c r="D57" s="237"/>
      <c r="E57" s="238"/>
      <c r="F57" s="239"/>
    </row>
    <row r="58" spans="1:6" x14ac:dyDescent="0.35">
      <c r="A58" s="236"/>
      <c r="B58" s="237"/>
      <c r="C58" s="237"/>
      <c r="D58" s="237"/>
      <c r="E58" s="238"/>
      <c r="F58" s="239"/>
    </row>
    <row r="59" spans="1:6" x14ac:dyDescent="0.35">
      <c r="A59" s="236"/>
      <c r="B59" s="237"/>
      <c r="C59" s="237"/>
      <c r="D59" s="237"/>
      <c r="E59" s="238"/>
      <c r="F59" s="239"/>
    </row>
  </sheetData>
  <sortState ref="A17:E26">
    <sortCondition ref="E17:E26"/>
  </sortState>
  <mergeCells count="5">
    <mergeCell ref="A11:E11"/>
    <mergeCell ref="A1:E1"/>
    <mergeCell ref="A3:E3"/>
    <mergeCell ref="A21:E21"/>
    <mergeCell ref="A30:E30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zoomScale="60" zoomScaleNormal="87" workbookViewId="0">
      <selection activeCell="F48" sqref="F48"/>
    </sheetView>
  </sheetViews>
  <sheetFormatPr defaultColWidth="9.140625" defaultRowHeight="18" x14ac:dyDescent="0.35"/>
  <cols>
    <col min="1" max="1" width="53.7109375" style="130" customWidth="1"/>
    <col min="2" max="6" width="30" style="130" customWidth="1"/>
    <col min="7" max="7" width="15.7109375" style="129" customWidth="1"/>
    <col min="8" max="8" width="18.7109375" style="128" customWidth="1"/>
    <col min="9" max="9" width="15.7109375" style="128" customWidth="1"/>
    <col min="10" max="11" width="14.85546875" style="128" bestFit="1" customWidth="1"/>
    <col min="12" max="12" width="17.42578125" style="128" bestFit="1" customWidth="1"/>
    <col min="13" max="13" width="17.42578125" style="129" bestFit="1" customWidth="1"/>
    <col min="14" max="16384" width="9.140625" style="130"/>
  </cols>
  <sheetData>
    <row r="1" spans="1:13" s="125" customFormat="1" ht="99.95" customHeight="1" x14ac:dyDescent="0.35">
      <c r="A1" s="299"/>
      <c r="B1" s="299"/>
      <c r="C1" s="299"/>
      <c r="D1" s="299"/>
      <c r="E1" s="299"/>
      <c r="F1" s="299"/>
      <c r="G1" s="53"/>
      <c r="H1" s="54"/>
      <c r="I1" s="54"/>
      <c r="J1" s="123"/>
      <c r="K1" s="123"/>
      <c r="L1" s="123"/>
      <c r="M1" s="124"/>
    </row>
    <row r="3" spans="1:13" ht="50.1" customHeight="1" x14ac:dyDescent="0.35">
      <c r="A3" s="295" t="s">
        <v>468</v>
      </c>
      <c r="B3" s="295"/>
      <c r="C3" s="295"/>
      <c r="D3" s="295"/>
      <c r="E3" s="295"/>
      <c r="F3" s="295"/>
      <c r="G3" s="126"/>
      <c r="H3" s="127"/>
      <c r="I3" s="127"/>
    </row>
    <row r="4" spans="1:13" ht="80.099999999999994" customHeight="1" x14ac:dyDescent="0.35">
      <c r="A4" s="92" t="s">
        <v>436</v>
      </c>
      <c r="B4" s="93" t="s">
        <v>437</v>
      </c>
      <c r="C4" s="93" t="s">
        <v>469</v>
      </c>
      <c r="D4" s="93" t="s">
        <v>439</v>
      </c>
      <c r="E4" s="93" t="s">
        <v>440</v>
      </c>
      <c r="F4" s="93" t="s">
        <v>470</v>
      </c>
    </row>
    <row r="5" spans="1:13" ht="54" x14ac:dyDescent="0.35">
      <c r="A5" s="94" t="s">
        <v>471</v>
      </c>
      <c r="B5" s="95">
        <v>4688413704.1099997</v>
      </c>
      <c r="C5" s="95">
        <v>119146889.56</v>
      </c>
      <c r="D5" s="95">
        <v>322069646.06999999</v>
      </c>
      <c r="E5" s="95">
        <v>22403933100.540001</v>
      </c>
      <c r="F5" s="95">
        <v>27533563340.279999</v>
      </c>
    </row>
    <row r="6" spans="1:13" ht="54" x14ac:dyDescent="0.35">
      <c r="A6" s="96" t="s">
        <v>472</v>
      </c>
      <c r="B6" s="97">
        <v>4916545453.3999996</v>
      </c>
      <c r="C6" s="97">
        <v>122105407.25</v>
      </c>
      <c r="D6" s="97">
        <v>344611749.20999998</v>
      </c>
      <c r="E6" s="97">
        <v>22402853643.619999</v>
      </c>
      <c r="F6" s="97">
        <v>27786116253.48</v>
      </c>
    </row>
    <row r="7" spans="1:13" ht="54" x14ac:dyDescent="0.35">
      <c r="A7" s="98" t="s">
        <v>473</v>
      </c>
      <c r="B7" s="99">
        <v>4828693489.8599997</v>
      </c>
      <c r="C7" s="99">
        <v>118054736.03</v>
      </c>
      <c r="D7" s="99">
        <v>334100044.06</v>
      </c>
      <c r="E7" s="99">
        <v>23110905392.209999</v>
      </c>
      <c r="F7" s="99">
        <v>28391753662.150002</v>
      </c>
    </row>
    <row r="8" spans="1:13" ht="54" x14ac:dyDescent="0.35">
      <c r="A8" s="96" t="s">
        <v>474</v>
      </c>
      <c r="B8" s="97">
        <v>4867529901.8500004</v>
      </c>
      <c r="C8" s="97">
        <v>117955379.59999999</v>
      </c>
      <c r="D8" s="97">
        <v>318780804.29000002</v>
      </c>
      <c r="E8" s="97">
        <v>22909141793.689999</v>
      </c>
      <c r="F8" s="97">
        <v>28213407879.43</v>
      </c>
    </row>
    <row r="9" spans="1:13" ht="54" x14ac:dyDescent="0.35">
      <c r="A9" s="98" t="s">
        <v>475</v>
      </c>
      <c r="B9" s="99">
        <v>4786994397.1300001</v>
      </c>
      <c r="C9" s="99">
        <v>113695338.86</v>
      </c>
      <c r="D9" s="99">
        <v>341504314.54000002</v>
      </c>
      <c r="E9" s="99">
        <v>24927599870.610001</v>
      </c>
      <c r="F9" s="99">
        <v>30169793921.139999</v>
      </c>
    </row>
    <row r="10" spans="1:13" ht="54" x14ac:dyDescent="0.35">
      <c r="A10" s="96" t="s">
        <v>476</v>
      </c>
      <c r="B10" s="97">
        <v>4832853394.1400003</v>
      </c>
      <c r="C10" s="97">
        <v>111759672.37</v>
      </c>
      <c r="D10" s="97">
        <v>319630069.07999998</v>
      </c>
      <c r="E10" s="97">
        <v>24969494898.389999</v>
      </c>
      <c r="F10" s="97">
        <v>30233738033.98</v>
      </c>
    </row>
    <row r="11" spans="1:13" ht="54" x14ac:dyDescent="0.35">
      <c r="A11" s="98" t="s">
        <v>477</v>
      </c>
      <c r="B11" s="99">
        <v>4903796507.9700003</v>
      </c>
      <c r="C11" s="99">
        <v>114647806.78</v>
      </c>
      <c r="D11" s="99">
        <v>336708311.35000002</v>
      </c>
      <c r="E11" s="99">
        <v>24986488594.709999</v>
      </c>
      <c r="F11" s="99">
        <v>30341641220.799999</v>
      </c>
    </row>
    <row r="12" spans="1:13" ht="54" x14ac:dyDescent="0.35">
      <c r="A12" s="96" t="s">
        <v>478</v>
      </c>
      <c r="B12" s="97">
        <v>4908374810.3299999</v>
      </c>
      <c r="C12" s="97">
        <v>119194354.65000001</v>
      </c>
      <c r="D12" s="97">
        <v>330485308.24000001</v>
      </c>
      <c r="E12" s="97">
        <v>25019195267.98</v>
      </c>
      <c r="F12" s="97">
        <v>30377249741.200001</v>
      </c>
    </row>
    <row r="13" spans="1:13" ht="54" x14ac:dyDescent="0.35">
      <c r="A13" s="98" t="s">
        <v>479</v>
      </c>
      <c r="B13" s="99"/>
      <c r="C13" s="99"/>
      <c r="D13" s="99"/>
      <c r="E13" s="99"/>
      <c r="F13" s="99"/>
    </row>
    <row r="14" spans="1:13" ht="54" x14ac:dyDescent="0.35">
      <c r="A14" s="96" t="s">
        <v>480</v>
      </c>
      <c r="B14" s="97"/>
      <c r="C14" s="97"/>
      <c r="D14" s="97"/>
      <c r="E14" s="97"/>
      <c r="F14" s="97"/>
    </row>
    <row r="15" spans="1:13" ht="54" x14ac:dyDescent="0.35">
      <c r="A15" s="98" t="s">
        <v>481</v>
      </c>
      <c r="B15" s="99"/>
      <c r="C15" s="99"/>
      <c r="D15" s="99"/>
      <c r="E15" s="99"/>
      <c r="F15" s="99"/>
    </row>
    <row r="16" spans="1:13" ht="54" x14ac:dyDescent="0.35">
      <c r="A16" s="131" t="s">
        <v>482</v>
      </c>
      <c r="B16" s="115"/>
      <c r="C16" s="115"/>
      <c r="D16" s="115"/>
      <c r="E16" s="115"/>
      <c r="F16" s="115"/>
      <c r="G16" s="132"/>
    </row>
    <row r="17" spans="1:12" ht="50.1" customHeight="1" x14ac:dyDescent="0.35">
      <c r="A17" s="295" t="s">
        <v>483</v>
      </c>
      <c r="B17" s="295"/>
      <c r="C17" s="295"/>
      <c r="D17" s="295"/>
      <c r="E17" s="295"/>
      <c r="F17" s="295"/>
      <c r="G17" s="126"/>
      <c r="H17" s="127"/>
      <c r="I17" s="127"/>
    </row>
    <row r="18" spans="1:12" ht="80.099999999999994" customHeight="1" x14ac:dyDescent="0.35">
      <c r="A18" s="92" t="s">
        <v>457</v>
      </c>
      <c r="B18" s="93" t="s">
        <v>484</v>
      </c>
      <c r="C18" s="93" t="s">
        <v>485</v>
      </c>
      <c r="D18" s="93" t="s">
        <v>486</v>
      </c>
      <c r="E18" s="93" t="s">
        <v>487</v>
      </c>
      <c r="F18" s="93" t="s">
        <v>488</v>
      </c>
    </row>
    <row r="19" spans="1:12" ht="36" x14ac:dyDescent="0.35">
      <c r="A19" s="133" t="s">
        <v>7</v>
      </c>
      <c r="B19" s="105" t="s">
        <v>379</v>
      </c>
      <c r="C19" s="134">
        <v>32793448</v>
      </c>
      <c r="D19" s="135">
        <v>56.8</v>
      </c>
      <c r="E19" s="136">
        <v>1862667846.4000001</v>
      </c>
      <c r="F19" s="137">
        <v>0.34760000000000002</v>
      </c>
    </row>
    <row r="20" spans="1:12" ht="36" x14ac:dyDescent="0.35">
      <c r="A20" s="138" t="s">
        <v>39</v>
      </c>
      <c r="B20" s="109" t="s">
        <v>379</v>
      </c>
      <c r="C20" s="139">
        <v>2086301</v>
      </c>
      <c r="D20" s="140">
        <v>372</v>
      </c>
      <c r="E20" s="141">
        <v>776103972</v>
      </c>
      <c r="F20" s="142">
        <v>0.14480000000000001</v>
      </c>
    </row>
    <row r="21" spans="1:12" ht="36" x14ac:dyDescent="0.35">
      <c r="A21" s="143" t="s">
        <v>74</v>
      </c>
      <c r="B21" s="113" t="s">
        <v>379</v>
      </c>
      <c r="C21" s="144">
        <v>22735148</v>
      </c>
      <c r="D21" s="145">
        <v>27</v>
      </c>
      <c r="E21" s="146">
        <v>613848996</v>
      </c>
      <c r="F21" s="147">
        <v>0.11459999999999999</v>
      </c>
    </row>
    <row r="22" spans="1:12" ht="36" x14ac:dyDescent="0.35">
      <c r="A22" s="138" t="s">
        <v>75</v>
      </c>
      <c r="B22" s="109" t="s">
        <v>379</v>
      </c>
      <c r="C22" s="139">
        <v>6535478</v>
      </c>
      <c r="D22" s="140">
        <v>83.23</v>
      </c>
      <c r="E22" s="141">
        <v>543947833.94000006</v>
      </c>
      <c r="F22" s="142">
        <v>0.10150000000000001</v>
      </c>
    </row>
    <row r="23" spans="1:12" ht="36" x14ac:dyDescent="0.35">
      <c r="A23" s="143" t="s">
        <v>40</v>
      </c>
      <c r="B23" s="113" t="s">
        <v>379</v>
      </c>
      <c r="C23" s="144">
        <v>14000000</v>
      </c>
      <c r="D23" s="145">
        <v>31</v>
      </c>
      <c r="E23" s="146">
        <v>434000000</v>
      </c>
      <c r="F23" s="147">
        <v>8.1000000000000003E-2</v>
      </c>
    </row>
    <row r="24" spans="1:12" ht="36" x14ac:dyDescent="0.35">
      <c r="A24" s="138" t="s">
        <v>77</v>
      </c>
      <c r="B24" s="109" t="s">
        <v>379</v>
      </c>
      <c r="C24" s="139">
        <v>17219662</v>
      </c>
      <c r="D24" s="140">
        <v>16.41</v>
      </c>
      <c r="E24" s="141">
        <v>282574653.42000002</v>
      </c>
      <c r="F24" s="142">
        <v>5.2699999999999997E-2</v>
      </c>
    </row>
    <row r="25" spans="1:12" ht="36" x14ac:dyDescent="0.35">
      <c r="A25" s="143" t="s">
        <v>41</v>
      </c>
      <c r="B25" s="113" t="s">
        <v>379</v>
      </c>
      <c r="C25" s="144">
        <v>6090943</v>
      </c>
      <c r="D25" s="145">
        <v>35.01</v>
      </c>
      <c r="E25" s="146">
        <v>213243914.43000001</v>
      </c>
      <c r="F25" s="147">
        <v>3.9800000000000002E-2</v>
      </c>
    </row>
    <row r="26" spans="1:12" ht="36" x14ac:dyDescent="0.35">
      <c r="A26" s="138" t="s">
        <v>8</v>
      </c>
      <c r="B26" s="109" t="s">
        <v>379</v>
      </c>
      <c r="C26" s="139">
        <v>24424613</v>
      </c>
      <c r="D26" s="140">
        <v>6.13</v>
      </c>
      <c r="E26" s="141">
        <v>149722877.69</v>
      </c>
      <c r="F26" s="142">
        <v>2.7900000000000001E-2</v>
      </c>
    </row>
    <row r="27" spans="1:12" ht="54" x14ac:dyDescent="0.35">
      <c r="A27" s="143" t="s">
        <v>76</v>
      </c>
      <c r="B27" s="113" t="s">
        <v>380</v>
      </c>
      <c r="C27" s="144">
        <v>814626</v>
      </c>
      <c r="D27" s="145">
        <v>170</v>
      </c>
      <c r="E27" s="146">
        <v>138486420</v>
      </c>
      <c r="F27" s="147">
        <v>2.58E-2</v>
      </c>
    </row>
    <row r="28" spans="1:12" ht="54" x14ac:dyDescent="0.35">
      <c r="A28" s="148" t="s">
        <v>101</v>
      </c>
      <c r="B28" s="114" t="s">
        <v>384</v>
      </c>
      <c r="C28" s="149">
        <v>2838414</v>
      </c>
      <c r="D28" s="150">
        <v>18.8</v>
      </c>
      <c r="E28" s="151">
        <v>53362183.200000003</v>
      </c>
      <c r="F28" s="152">
        <v>0.01</v>
      </c>
    </row>
    <row r="29" spans="1:12" ht="50.1" customHeight="1" x14ac:dyDescent="0.35">
      <c r="A29" s="293" t="s">
        <v>489</v>
      </c>
      <c r="B29" s="293"/>
      <c r="C29" s="293"/>
      <c r="D29" s="293"/>
      <c r="E29" s="293"/>
      <c r="F29" s="293"/>
      <c r="H29" s="153"/>
      <c r="I29" s="298" t="s">
        <v>385</v>
      </c>
      <c r="J29" s="300"/>
      <c r="K29" s="300"/>
      <c r="L29" s="298" t="s">
        <v>386</v>
      </c>
    </row>
    <row r="30" spans="1:12" ht="72" x14ac:dyDescent="0.35">
      <c r="A30" s="154"/>
      <c r="B30" s="154"/>
      <c r="C30" s="154"/>
      <c r="D30" s="155"/>
      <c r="E30" s="156"/>
      <c r="F30" s="157"/>
      <c r="G30" s="158"/>
      <c r="H30" s="54" t="s">
        <v>70</v>
      </c>
      <c r="I30" s="159" t="s">
        <v>387</v>
      </c>
      <c r="J30" s="159" t="s">
        <v>388</v>
      </c>
      <c r="K30" s="159" t="s">
        <v>389</v>
      </c>
      <c r="L30" s="298"/>
    </row>
    <row r="31" spans="1:12" ht="36" x14ac:dyDescent="0.35">
      <c r="A31" s="154"/>
      <c r="B31" s="154"/>
      <c r="C31" s="154"/>
      <c r="D31" s="155"/>
      <c r="E31" s="156"/>
      <c r="F31" s="157"/>
      <c r="G31" s="158"/>
      <c r="H31" s="160" t="s">
        <v>58</v>
      </c>
      <c r="I31" s="161">
        <f t="shared" ref="I31:I36" si="0">I43/10^6</f>
        <v>4688.4137041099993</v>
      </c>
      <c r="J31" s="161">
        <f t="shared" ref="J31:L35" si="1">J43/10^6</f>
        <v>119.14688956000001</v>
      </c>
      <c r="K31" s="161">
        <f t="shared" si="1"/>
        <v>322.06964606999998</v>
      </c>
      <c r="L31" s="161">
        <f t="shared" si="1"/>
        <v>22403.933100540002</v>
      </c>
    </row>
    <row r="32" spans="1:12" ht="36" x14ac:dyDescent="0.35">
      <c r="A32" s="154"/>
      <c r="B32" s="154"/>
      <c r="C32" s="154"/>
      <c r="D32" s="155"/>
      <c r="E32" s="156"/>
      <c r="F32" s="157"/>
      <c r="G32" s="158"/>
      <c r="H32" s="160" t="s">
        <v>59</v>
      </c>
      <c r="I32" s="161">
        <f t="shared" si="0"/>
        <v>4916.5454534</v>
      </c>
      <c r="J32" s="161">
        <f t="shared" si="1"/>
        <v>122.10540725</v>
      </c>
      <c r="K32" s="161">
        <f t="shared" si="1"/>
        <v>344.61174920999997</v>
      </c>
      <c r="L32" s="161">
        <f t="shared" si="1"/>
        <v>22402.853643619997</v>
      </c>
    </row>
    <row r="33" spans="1:13" ht="36" x14ac:dyDescent="0.35">
      <c r="A33" s="154"/>
      <c r="B33" s="154"/>
      <c r="C33" s="154"/>
      <c r="D33" s="155"/>
      <c r="E33" s="156"/>
      <c r="F33" s="157"/>
      <c r="G33" s="158"/>
      <c r="H33" s="160" t="s">
        <v>60</v>
      </c>
      <c r="I33" s="161">
        <f t="shared" si="0"/>
        <v>4828.6934898599993</v>
      </c>
      <c r="J33" s="161">
        <f t="shared" si="1"/>
        <v>118.05473603</v>
      </c>
      <c r="K33" s="161">
        <f t="shared" si="1"/>
        <v>334.10004406000002</v>
      </c>
      <c r="L33" s="161">
        <f t="shared" si="1"/>
        <v>23110.905392209999</v>
      </c>
    </row>
    <row r="34" spans="1:13" ht="36" x14ac:dyDescent="0.35">
      <c r="A34" s="154"/>
      <c r="B34" s="154"/>
      <c r="C34" s="154"/>
      <c r="D34" s="155"/>
      <c r="E34" s="156"/>
      <c r="F34" s="157"/>
      <c r="G34" s="158"/>
      <c r="H34" s="160" t="s">
        <v>61</v>
      </c>
      <c r="I34" s="161">
        <f t="shared" si="0"/>
        <v>4867.52990185</v>
      </c>
      <c r="J34" s="161">
        <f t="shared" si="1"/>
        <v>117.9553796</v>
      </c>
      <c r="K34" s="161">
        <f t="shared" si="1"/>
        <v>318.78080429000005</v>
      </c>
      <c r="L34" s="161">
        <f t="shared" si="1"/>
        <v>22909.14179369</v>
      </c>
    </row>
    <row r="35" spans="1:13" ht="36" x14ac:dyDescent="0.35">
      <c r="A35" s="154"/>
      <c r="B35" s="154"/>
      <c r="C35" s="154"/>
      <c r="D35" s="155"/>
      <c r="E35" s="156"/>
      <c r="F35" s="157"/>
      <c r="G35" s="158"/>
      <c r="H35" s="160" t="s">
        <v>62</v>
      </c>
      <c r="I35" s="161">
        <f t="shared" si="0"/>
        <v>4786.9943971299999</v>
      </c>
      <c r="J35" s="161">
        <f t="shared" si="1"/>
        <v>113.69533885999999</v>
      </c>
      <c r="K35" s="161">
        <f t="shared" si="1"/>
        <v>341.50431454</v>
      </c>
      <c r="L35" s="161">
        <f t="shared" si="1"/>
        <v>24927.59987061</v>
      </c>
    </row>
    <row r="36" spans="1:13" ht="36" x14ac:dyDescent="0.35">
      <c r="A36" s="154"/>
      <c r="B36" s="154"/>
      <c r="C36" s="154"/>
      <c r="D36" s="155"/>
      <c r="E36" s="156"/>
      <c r="F36" s="157"/>
      <c r="G36" s="158"/>
      <c r="H36" s="160" t="s">
        <v>63</v>
      </c>
      <c r="I36" s="161">
        <f t="shared" si="0"/>
        <v>4832.8533941400001</v>
      </c>
      <c r="J36" s="161">
        <f>J48/10^6</f>
        <v>111.75967237</v>
      </c>
      <c r="K36" s="161">
        <f>K48/10^6</f>
        <v>319.63006908</v>
      </c>
      <c r="L36" s="161">
        <f>L48/10^6</f>
        <v>24969.494898389999</v>
      </c>
    </row>
    <row r="37" spans="1:13" ht="36" x14ac:dyDescent="0.35">
      <c r="A37" s="154"/>
      <c r="B37" s="154"/>
      <c r="C37" s="154"/>
      <c r="D37" s="155"/>
      <c r="E37" s="156"/>
      <c r="F37" s="157"/>
      <c r="G37" s="158"/>
      <c r="H37" s="160" t="s">
        <v>64</v>
      </c>
      <c r="I37" s="161">
        <f t="shared" ref="I37:L38" si="2">I49/10^6</f>
        <v>4903.7965079700007</v>
      </c>
      <c r="J37" s="161">
        <f t="shared" si="2"/>
        <v>114.64780678</v>
      </c>
      <c r="K37" s="161">
        <f t="shared" si="2"/>
        <v>336.70831135000003</v>
      </c>
      <c r="L37" s="161">
        <f t="shared" si="2"/>
        <v>24986.488594709997</v>
      </c>
    </row>
    <row r="38" spans="1:13" ht="36" x14ac:dyDescent="0.35">
      <c r="A38" s="154"/>
      <c r="B38" s="154"/>
      <c r="C38" s="154"/>
      <c r="D38" s="155"/>
      <c r="E38" s="156"/>
      <c r="F38" s="157"/>
      <c r="G38" s="158"/>
      <c r="H38" s="160" t="s">
        <v>65</v>
      </c>
      <c r="I38" s="161">
        <f t="shared" si="2"/>
        <v>4908.3748103299995</v>
      </c>
      <c r="J38" s="161">
        <f t="shared" si="2"/>
        <v>119.19435465000001</v>
      </c>
      <c r="K38" s="161">
        <f t="shared" si="2"/>
        <v>330.48530823999999</v>
      </c>
      <c r="L38" s="161">
        <f t="shared" si="2"/>
        <v>25019.195267979998</v>
      </c>
    </row>
    <row r="39" spans="1:13" ht="36" x14ac:dyDescent="0.35">
      <c r="A39" s="154"/>
      <c r="B39" s="154"/>
      <c r="C39" s="154"/>
      <c r="D39" s="155"/>
      <c r="E39" s="156"/>
      <c r="F39" s="157"/>
      <c r="G39" s="158"/>
      <c r="H39" s="160" t="s">
        <v>66</v>
      </c>
      <c r="I39" s="161"/>
      <c r="J39" s="161"/>
      <c r="K39" s="161"/>
      <c r="L39" s="161"/>
    </row>
    <row r="40" spans="1:13" ht="36" x14ac:dyDescent="0.35">
      <c r="A40" s="154"/>
      <c r="B40" s="154"/>
      <c r="C40" s="154"/>
      <c r="D40" s="155"/>
      <c r="E40" s="156"/>
      <c r="F40" s="157"/>
      <c r="G40" s="158"/>
      <c r="H40" s="160" t="s">
        <v>67</v>
      </c>
      <c r="I40" s="161"/>
      <c r="J40" s="161"/>
      <c r="K40" s="161"/>
      <c r="L40" s="161"/>
    </row>
    <row r="41" spans="1:13" ht="36" x14ac:dyDescent="0.35">
      <c r="H41" s="160" t="s">
        <v>68</v>
      </c>
      <c r="I41" s="161"/>
      <c r="J41" s="161"/>
      <c r="K41" s="161"/>
      <c r="L41" s="161"/>
    </row>
    <row r="42" spans="1:13" ht="36" x14ac:dyDescent="0.35">
      <c r="F42" s="162">
        <v>5523710511.1199999</v>
      </c>
      <c r="H42" s="160" t="s">
        <v>69</v>
      </c>
      <c r="I42" s="161"/>
      <c r="J42" s="161"/>
      <c r="K42" s="161"/>
      <c r="L42" s="161"/>
    </row>
    <row r="43" spans="1:13" x14ac:dyDescent="0.35">
      <c r="H43" s="160" t="s">
        <v>285</v>
      </c>
      <c r="I43" s="163">
        <v>4688413704.1099997</v>
      </c>
      <c r="J43" s="163">
        <v>119146889.56</v>
      </c>
      <c r="K43" s="163">
        <v>322069646.06999999</v>
      </c>
      <c r="L43" s="163">
        <v>22403933100.540001</v>
      </c>
      <c r="M43" s="132"/>
    </row>
    <row r="44" spans="1:13" x14ac:dyDescent="0.35">
      <c r="H44" s="128" t="s">
        <v>286</v>
      </c>
      <c r="I44" s="128">
        <v>4916545453.3999996</v>
      </c>
      <c r="J44" s="128">
        <v>122105407.25</v>
      </c>
      <c r="K44" s="128">
        <v>344611749.20999998</v>
      </c>
      <c r="L44" s="128">
        <v>22402853643.619999</v>
      </c>
      <c r="M44" s="132"/>
    </row>
    <row r="45" spans="1:13" x14ac:dyDescent="0.35">
      <c r="H45" s="128" t="s">
        <v>287</v>
      </c>
      <c r="I45" s="128">
        <v>4828693489.8599997</v>
      </c>
      <c r="J45" s="128">
        <v>118054736.03</v>
      </c>
      <c r="K45" s="128">
        <v>334100044.06</v>
      </c>
      <c r="L45" s="128">
        <v>23110905392.209999</v>
      </c>
      <c r="M45" s="132"/>
    </row>
    <row r="46" spans="1:13" x14ac:dyDescent="0.35">
      <c r="H46" s="164" t="s">
        <v>288</v>
      </c>
      <c r="I46" s="128">
        <v>4867529901.8500004</v>
      </c>
      <c r="J46" s="128">
        <v>117955379.59999999</v>
      </c>
      <c r="K46" s="128">
        <v>318780804.29000002</v>
      </c>
      <c r="L46" s="128">
        <v>22909141793.689999</v>
      </c>
      <c r="M46" s="132"/>
    </row>
    <row r="47" spans="1:13" x14ac:dyDescent="0.35">
      <c r="H47" s="128" t="s">
        <v>289</v>
      </c>
      <c r="I47" s="128">
        <v>4786994397.1300001</v>
      </c>
      <c r="J47" s="128">
        <v>113695338.86</v>
      </c>
      <c r="K47" s="128">
        <v>341504314.54000002</v>
      </c>
      <c r="L47" s="128">
        <v>24927599870.610001</v>
      </c>
      <c r="M47" s="132"/>
    </row>
    <row r="48" spans="1:13" x14ac:dyDescent="0.35">
      <c r="H48" s="128" t="s">
        <v>290</v>
      </c>
      <c r="I48" s="128">
        <v>4832853394.1400003</v>
      </c>
      <c r="J48" s="128">
        <v>111759672.37</v>
      </c>
      <c r="K48" s="128">
        <v>319630069.07999998</v>
      </c>
      <c r="L48" s="128">
        <v>24969494898.389999</v>
      </c>
      <c r="M48" s="132"/>
    </row>
    <row r="49" spans="8:13" x14ac:dyDescent="0.35">
      <c r="H49" s="128" t="s">
        <v>291</v>
      </c>
      <c r="I49" s="128">
        <v>4903796507.9700003</v>
      </c>
      <c r="J49" s="128">
        <v>114647806.78</v>
      </c>
      <c r="K49" s="128">
        <v>336708311.35000002</v>
      </c>
      <c r="L49" s="128">
        <v>24986488594.709999</v>
      </c>
      <c r="M49" s="132"/>
    </row>
    <row r="50" spans="8:13" x14ac:dyDescent="0.35">
      <c r="H50" s="128" t="s">
        <v>292</v>
      </c>
      <c r="I50" s="128">
        <v>4908374810.3299999</v>
      </c>
      <c r="J50" s="128">
        <v>119194354.65000001</v>
      </c>
      <c r="K50" s="128">
        <v>330485308.24000001</v>
      </c>
      <c r="L50" s="128">
        <v>25019195267.98</v>
      </c>
      <c r="M50" s="132"/>
    </row>
    <row r="51" spans="8:13" x14ac:dyDescent="0.35">
      <c r="H51" s="164" t="s">
        <v>293</v>
      </c>
      <c r="M51" s="132"/>
    </row>
    <row r="52" spans="8:13" x14ac:dyDescent="0.35">
      <c r="H52" s="164" t="s">
        <v>299</v>
      </c>
      <c r="M52" s="132"/>
    </row>
    <row r="53" spans="8:13" x14ac:dyDescent="0.35">
      <c r="H53" s="164" t="s">
        <v>295</v>
      </c>
      <c r="M53" s="132"/>
    </row>
    <row r="54" spans="8:13" x14ac:dyDescent="0.35">
      <c r="H54" s="164" t="s">
        <v>296</v>
      </c>
    </row>
  </sheetData>
  <mergeCells count="6">
    <mergeCell ref="L29:L30"/>
    <mergeCell ref="A1:F1"/>
    <mergeCell ref="A29:F29"/>
    <mergeCell ref="A3:F3"/>
    <mergeCell ref="A17:F17"/>
    <mergeCell ref="I29:K29"/>
  </mergeCells>
  <pageMargins left="0.74803149606299213" right="0.35433070866141736" top="0.78740157480314965" bottom="0.98425196850393704" header="0.51181102362204722" footer="0.51181102362204722"/>
  <pageSetup paperSize="9" scale="37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A07018-016E-4673-98EF-172A007393D3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2017-09-01T13:05:15Z</cp:lastPrinted>
  <dcterms:created xsi:type="dcterms:W3CDTF">2004-08-02T10:44:45Z</dcterms:created>
  <dcterms:modified xsi:type="dcterms:W3CDTF">2017-09-04T09:21:44Z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